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<sst xmlns="http://schemas.openxmlformats.org/spreadsheetml/2006/main" count="440" uniqueCount="183">
  <si>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</si>
  <si>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</si>
  <si>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</si>
  <si>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</si>
  <si>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</si>
  <si>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</si>
  <si>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</si>
  <si>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</si>
  <si>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</si>
  <si>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</si>
  <si>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</si>
  <si>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</si>
  <si>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</si>
  <si>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</si>
  <si>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</si>
  <si>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</si>
  <si>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</si>
  <si>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</si>
  <si>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</si>
  <si>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</si>
  <si>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</si>
  <si>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</si>
  <si>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име на параграф</t>
  </si>
  <si>
    <t>параграф</t>
  </si>
  <si>
    <t>уточнен годишен план</t>
  </si>
  <si>
    <t>отчет - план</t>
  </si>
  <si>
    <t>% отношение</t>
  </si>
  <si>
    <t>тримесечен отчет</t>
  </si>
  <si>
    <t>Тримесечие</t>
  </si>
  <si>
    <t>НАТУРАЛНИ ПОКАЗАТЕЛИ</t>
  </si>
  <si>
    <t>Уточнен годишен план</t>
  </si>
  <si>
    <t>Тримесечен отчет</t>
  </si>
  <si>
    <t>Всичко за бюджета:</t>
  </si>
  <si>
    <t xml:space="preserve"> Бланка стойностни показатели: Приход, Разход и натурални - Тримесечен отчет</t>
  </si>
  <si>
    <t/>
  </si>
  <si>
    <t>Държавни Дейности</t>
  </si>
  <si>
    <t xml:space="preserve"> ОУ "Св.Св.Кирил и Методий" с.Дралфа </t>
  </si>
  <si>
    <t>6100</t>
  </si>
  <si>
    <t>Трансфери между бюджети (нето)</t>
  </si>
  <si>
    <t>6105</t>
  </si>
  <si>
    <t>трансфери от МТСП по програми за осигуряване на заетост (+/-)</t>
  </si>
  <si>
    <t>6109</t>
  </si>
  <si>
    <t>вътрешни трансфери в системата на първостепенния разпоредител (+/-)</t>
  </si>
  <si>
    <t>8800</t>
  </si>
  <si>
    <t>Събрани средства и извършени плащания за сметка на други бюджети, сметки и фондове - нето (+/-)</t>
  </si>
  <si>
    <t>8803</t>
  </si>
  <si>
    <t>събрани средства и извършени плащания от/за сметки за средствата от Европейския съюз (+/-)</t>
  </si>
  <si>
    <t>9500</t>
  </si>
  <si>
    <t>Депозити и средства по сметки - нето (+/-)     (този параграф се използва и за наличностите на ЦБ в БНБ)</t>
  </si>
  <si>
    <t>9507</t>
  </si>
  <si>
    <t>наличност в левове по сметки в края на периода (-)</t>
  </si>
  <si>
    <t>ІІІ. Функция Образование</t>
  </si>
  <si>
    <t>322 Неспециализирани училища, без професионални гимназии</t>
  </si>
  <si>
    <t>Разходи</t>
  </si>
  <si>
    <t>0100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</si>
  <si>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</si>
  <si>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</si>
  <si>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</si>
  <si>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</si>
  <si>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</si>
  <si>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0202</t>
  </si>
  <si>
    <t>за персонала по извънтрудови правоотношения</t>
  </si>
  <si>
    <t>0205</t>
  </si>
  <si>
    <t>изплатени суми от СБКО, за облекло и други на персонала, с характер на възнаграждение</t>
  </si>
  <si>
    <t>0208</t>
  </si>
  <si>
    <t>обезщетения за персонала, с характер на възнаграждение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</si>
  <si>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</si>
  <si>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</si>
  <si>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</si>
  <si>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</si>
  <si>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0552</t>
  </si>
  <si>
    <t>осигурителни вноски от работодатели за Учителския пенсионен фонд (УчПФ)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</si>
  <si>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</si>
  <si>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</si>
  <si>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</si>
  <si>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</si>
  <si>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</si>
  <si>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</si>
  <si>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1011</t>
  </si>
  <si>
    <t>храна</t>
  </si>
  <si>
    <t>1013</t>
  </si>
  <si>
    <t>постелен инвентар и облекло</t>
  </si>
  <si>
    <t>1014</t>
  </si>
  <si>
    <t>учебни и научно-изследователски разходи и книги за библиотеките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</si>
  <si>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</si>
  <si>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</si>
  <si>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</si>
  <si>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</si>
  <si>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</si>
  <si>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</si>
  <si>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</si>
  <si>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</si>
  <si>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1051</t>
  </si>
  <si>
    <t>командировки в страната</t>
  </si>
  <si>
    <t>1062</t>
  </si>
  <si>
    <t>разходи за застраховки</t>
  </si>
  <si>
    <t>1098</t>
  </si>
  <si>
    <t>други разходи, некласифицирани в другите параграфи и подпараграфи</t>
  </si>
  <si>
    <t>1900</t>
  </si>
  <si>
    <t>Платени данъци, такси и административни санкции</t>
  </si>
  <si>
    <t>1981</t>
  </si>
  <si>
    <t>платени общински данъци, такси, наказателни лихви и административни санкции</t>
  </si>
  <si>
    <t>338 Ресурсно подпомагане</t>
  </si>
  <si>
    <t>389 Други дейности по образованието</t>
  </si>
  <si>
    <t xml:space="preserve">РЕКАПИТУЛАЦИЯ ЗА ГРУПА 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</si>
  <si>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</si>
  <si>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</si>
  <si>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</si>
  <si>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</si>
  <si>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0200 </t>
  </si>
  <si>
    <t xml:space="preserve">Други възнаграждения и плащания за персонала </t>
  </si>
  <si>
    <t xml:space="preserve">0202 </t>
  </si>
  <si>
    <t xml:space="preserve">за персонала по извънтрудови правоотношения </t>
  </si>
  <si>
    <t xml:space="preserve">0205 </t>
  </si>
  <si>
    <t xml:space="preserve">изплатени суми от СБКО, за облекло и други на персонала, с характер на възнаграждение </t>
  </si>
  <si>
    <t xml:space="preserve">0208 </t>
  </si>
  <si>
    <t xml:space="preserve">обезщетения за персонала, с характер на възнаграждение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</si>
  <si>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</si>
  <si>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</si>
  <si>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</si>
  <si>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</si>
  <si>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</si>
  <si>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</si>
  <si>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</si>
  <si>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</si>
  <si>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</si>
  <si>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</si>
  <si>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1000 </t>
  </si>
  <si>
    <t xml:space="preserve">Издръжка </t>
  </si>
  <si>
    <t xml:space="preserve">1011 </t>
  </si>
  <si>
    <t xml:space="preserve">храна </t>
  </si>
  <si>
    <t xml:space="preserve">1013 </t>
  </si>
  <si>
    <t xml:space="preserve">постелен инвентар и облекло </t>
  </si>
  <si>
    <t xml:space="preserve">1014 </t>
  </si>
  <si>
    <t xml:space="preserve">учебни и научно-изследователски разходи и книги за библиотеките </t>
  </si>
  <si>
    <t xml:space="preserve">1015 </t>
  </si>
  <si>
    <t xml:space="preserve">материали </t>
  </si>
  <si>
    <t xml:space="preserve">1016 </t>
  </si>
  <si>
    <t xml:space="preserve">вода, горива и енергия </t>
  </si>
  <si>
    <t xml:space="preserve">1020 </t>
  </si>
  <si>
    <t xml:space="preserve">разходи за външни услуги </t>
  </si>
  <si>
    <t xml:space="preserve">1030 </t>
  </si>
  <si>
    <t xml:space="preserve">текущ ремонт </t>
  </si>
  <si>
    <t xml:space="preserve">1051 </t>
  </si>
  <si>
    <t xml:space="preserve">командировки в страната </t>
  </si>
  <si>
    <t xml:space="preserve">1062 </t>
  </si>
  <si>
    <t xml:space="preserve">разходи за застраховки </t>
  </si>
  <si>
    <t xml:space="preserve">1098 </t>
  </si>
  <si>
    <t xml:space="preserve">други разходи, некласифицирани в другите параграфи и подпараграфи </t>
  </si>
  <si>
    <t xml:space="preserve">1900 </t>
  </si>
  <si>
    <t xml:space="preserve">Платени данъци, такси и административни санкции </t>
  </si>
  <si>
    <t xml:space="preserve">1981 </t>
  </si>
  <si>
    <t xml:space="preserve">платени общински данъци, такси, наказателни лихви и административни санкции </t>
  </si>
  <si>
    <t xml:space="preserve">Разходи </t>
  </si>
  <si>
    <t xml:space="preserve">РЕКАПИТУЛАЦИЯ ЗА ФУНКЦИЯ ІІІ. Функция Образование 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</si>
  <si>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</si>
  <si>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</si>
  <si>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532 Програми за временна заетост</t>
  </si>
  <si>
    <t>0201</t>
  </si>
  <si>
    <t xml:space="preserve">за нещатен персонал нает по трудови правоотношения </t>
  </si>
  <si>
    <t>РЕКАПИТУЛАЦИЯ ЗА ГРУПА Група В) Програми, дейности и служби по социалното осигуряване, подпомагане и заетостта</t>
  </si>
  <si>
    <t xml:space="preserve">0201 </t>
  </si>
  <si>
    <t xml:space="preserve">за нещатен персонал нает по трудови правоотношения  </t>
  </si>
  <si>
    <t xml:space="preserve">РЕКАПИТУЛАЦИЯ ЗА ФУНКЦИЯ V. Функция Социално осигуряване, подпомагане и грижи </t>
  </si>
  <si>
    <t>VІІ. Функция Почивно дело, култура, религиозни дейности</t>
  </si>
  <si>
    <t>Група Б) Физическа култура и спорт</t>
  </si>
  <si>
    <t>713 Спорт за всички</t>
  </si>
  <si>
    <t>РЕКАПИТУЛАЦИЯ ЗА ГРУПА Група Б) Физическа култура и спорт</t>
  </si>
  <si>
    <t xml:space="preserve">РЕКАПИТУЛАЦИЯ ЗА ФУНКЦИЯ VІІ. Функция Почивно дело, култура, религиозни дейности </t>
  </si>
  <si>
    <t>Щ А Т Н И   Б Р О Й К И</t>
  </si>
  <si>
    <t xml:space="preserve">Щ А Т Н И   Б Р О Й К И </t>
  </si>
  <si>
    <t xml:space="preserve">0111 </t>
  </si>
  <si>
    <t xml:space="preserve">В Т.Ч. ПО ТРУДОВИ ПРАВООТНОШЕНИЯ </t>
  </si>
  <si>
    <t xml:space="preserve">6000 </t>
  </si>
  <si>
    <t xml:space="preserve">БPOЙ УЧЕНИЦИ </t>
  </si>
  <si>
    <t xml:space="preserve">7300 </t>
  </si>
  <si>
    <t xml:space="preserve">ИЗПЛАТЕНИ СРЕДСТВА ЗА ПРЕВОЗ НА УЧИТЕЛИ </t>
  </si>
  <si>
    <t xml:space="preserve">8700 </t>
  </si>
  <si>
    <t xml:space="preserve">ЧИСЛЕНОСТ НА ПЕРС. НА МИН.РАБОТНА ЗАПЛАТА - БРОЙ </t>
  </si>
  <si>
    <t xml:space="preserve">Общо  приходи от Държавни Дейности </t>
  </si>
  <si>
    <t xml:space="preserve">Община:  ОУ "Св.Св.Кирил и Методий" с.Дралфа </t>
  </si>
  <si>
    <t xml:space="preserve"> - Държавни Дейности</t>
  </si>
  <si>
    <t>Година: 2018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</si>
</sst>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0_ ;\-#,##0.00\ "/>
  </numFmts>
  <fonts count="40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6" fillId="0" borderId="12" xfId="33" applyFont="1" applyBorder="1" applyAlignment="1">
      <alignment horizontal="left"/>
      <protection/>
    </xf>
    <xf numFmtId="0" fontId="6" fillId="0" borderId="12" xfId="33" applyFont="1" applyBorder="1" applyAlignment="1">
      <alignment horizontal="right"/>
      <protection/>
    </xf>
    <xf numFmtId="0" fontId="39" fillId="0" borderId="12" xfId="0" applyFont="1" applyBorder="1" applyAlignment="1">
      <alignment/>
    </xf>
    <xf numFmtId="0" fontId="7" fillId="0" borderId="12" xfId="33" applyFont="1" applyBorder="1" applyAlignment="1">
      <alignment horizontal="right"/>
      <protection/>
    </xf>
    <xf numFmtId="0" fontId="39" fillId="0" borderId="12" xfId="0" applyFont="1" applyFill="1" applyBorder="1" applyAlignment="1">
      <alignment/>
    </xf>
    <xf numFmtId="0" fontId="7" fillId="0" borderId="13" xfId="33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0" fontId="39" fillId="0" borderId="14" xfId="0" applyFont="1" applyBorder="1" applyAlignment="1">
      <alignment/>
    </xf>
    <xf numFmtId="0" fontId="6" fillId="0" borderId="15" xfId="33" applyFont="1" applyBorder="1" applyAlignment="1">
      <alignment horizontal="left"/>
      <protection/>
    </xf>
    <xf numFmtId="0" fontId="6" fillId="0" borderId="0" xfId="33" applyFont="1" applyBorder="1" applyAlignment="1">
      <alignment horizontal="left"/>
      <protection/>
    </xf>
    <xf numFmtId="49" fontId="0" fillId="0" borderId="0" xfId="0" applyNumberFormat="1" applyAlignment="1">
      <alignment/>
    </xf>
    <xf numFmtId="2" fontId="6" fillId="0" borderId="12" xfId="33" applyNumberFormat="1" applyFont="1" applyBorder="1" applyAlignment="1">
      <alignment horizontal="right"/>
      <protection/>
    </xf>
    <xf numFmtId="2" fontId="7" fillId="0" borderId="12" xfId="33" applyNumberFormat="1" applyFont="1" applyBorder="1" applyAlignment="1">
      <alignment horizontal="right"/>
      <protection/>
    </xf>
    <xf numFmtId="2" fontId="39" fillId="0" borderId="12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17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7" fillId="0" borderId="0" xfId="33" applyNumberFormat="1" applyFont="1" applyBorder="1" applyAlignment="1">
      <alignment horizontal="right"/>
      <protection/>
    </xf>
    <xf numFmtId="4" fontId="3" fillId="0" borderId="12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7" fillId="0" borderId="0" xfId="33" applyNumberFormat="1" applyFont="1" applyBorder="1" applyAlignment="1">
      <alignment horizontal="right"/>
      <protection/>
    </xf>
    <xf numFmtId="0" fontId="5" fillId="0" borderId="18" xfId="0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2"/>
  <sheetViews>
    <sheetView tabSelected="1" zoomScalePageLayoutView="0" workbookViewId="0" topLeftCell="A1">
      <selection activeCell="F241" sqref="F241"/>
    </sheetView>
  </sheetViews>
  <sheetFormatPr defaultColWidth="11.57421875" defaultRowHeight="12.75"/>
  <cols>
    <col min="1" max="1" width="37.7109375" style="0" customWidth="1"/>
    <col min="2" max="2" width="24.7109375" style="0" customWidth="1"/>
    <col min="3" max="3" width="13.7109375" style="0" customWidth="1"/>
    <col min="4" max="4" width="12.140625" style="0" customWidth="1"/>
    <col min="5" max="5" width="16.140625" style="0" customWidth="1"/>
    <col min="6" max="6" width="11.140625" style="0" customWidth="1"/>
    <col min="7" max="7" width="16.00390625" style="0" hidden="1" customWidth="1"/>
    <col min="8" max="8" width="15.7109375" style="0" hidden="1" customWidth="1"/>
    <col min="9" max="9" width="17.57421875" style="0" hidden="1" customWidth="1"/>
    <col min="10" max="10" width="23.00390625" style="0" hidden="1" customWidth="1"/>
    <col min="11" max="11" width="13.00390625" style="0" customWidth="1"/>
    <col min="12" max="12" width="11.57421875" style="0" customWidth="1"/>
  </cols>
  <sheetData>
    <row r="1" spans="1:6" ht="15.75" customHeight="1">
      <c r="A1" s="63" t="s">
        <v>33</v>
      </c>
      <c r="B1" s="63"/>
      <c r="C1" s="63"/>
      <c r="D1" s="63"/>
      <c r="E1" s="63"/>
      <c r="F1" s="63"/>
    </row>
    <row r="2" spans="1:6" ht="15.75" customHeight="1">
      <c r="A2" s="64" t="s">
        <v>35</v>
      </c>
      <c r="B2" s="64"/>
      <c r="C2" s="65"/>
      <c r="D2" s="65"/>
      <c r="E2" s="65"/>
      <c r="F2" s="65"/>
    </row>
    <row r="3" spans="1:10" ht="15.75" customHeight="1">
      <c r="A3" s="2" t="s">
        <v>7</v>
      </c>
      <c r="B3" s="2" t="s">
        <v>8</v>
      </c>
      <c r="C3" s="2"/>
      <c r="D3" s="2" t="s">
        <v>28</v>
      </c>
      <c r="E3" s="2"/>
      <c r="F3" s="2"/>
      <c r="G3" s="2"/>
      <c r="H3" s="2"/>
      <c r="I3" s="2"/>
      <c r="J3" s="2"/>
    </row>
    <row r="4" spans="1:6" ht="12.75" customHeight="1">
      <c r="A4" t="s">
        <v>36</v>
      </c>
      <c r="B4">
        <v>2018</v>
      </c>
      <c r="D4" s="31">
        <v>3</v>
      </c>
      <c r="E4" s="18"/>
      <c r="F4" s="18"/>
    </row>
    <row r="5" spans="1:6" s="15" customFormat="1" ht="38.25" customHeight="1">
      <c r="A5" s="37" t="s">
        <v>23</v>
      </c>
      <c r="B5" s="38" t="s">
        <v>22</v>
      </c>
      <c r="C5" s="39" t="s">
        <v>24</v>
      </c>
      <c r="D5" s="39" t="s">
        <v>27</v>
      </c>
      <c r="E5" s="39" t="s">
        <v>25</v>
      </c>
      <c r="F5" s="40" t="s">
        <v>26</v>
      </c>
    </row>
    <row r="6" spans="1:6" ht="15" customHeight="1">
      <c r="A6" s="19" t="s">
        <v>9</v>
      </c>
      <c r="B6" s="19"/>
      <c r="C6" s="19"/>
      <c r="D6" s="19"/>
      <c r="E6" s="19"/>
      <c r="F6" s="19"/>
    </row>
    <row r="7" spans="1:6" ht="15" customHeight="1">
      <c r="A7" s="20" t="s">
        <v>10</v>
      </c>
      <c r="B7" s="20"/>
      <c r="C7" s="20"/>
      <c r="D7" s="20"/>
      <c r="E7" s="20"/>
      <c r="F7" s="20"/>
    </row>
    <row r="8" spans="1:6" ht="16.5" customHeight="1">
      <c r="A8" s="21"/>
      <c r="B8" s="21"/>
      <c r="C8" s="22"/>
      <c r="D8" s="22"/>
      <c r="E8" s="22">
        <f>D8-C8</f>
        <v>0</v>
      </c>
      <c r="F8" s="32">
        <f>IF(C8=0,0,(D8/C8))*100</f>
        <v>0</v>
      </c>
    </row>
    <row r="9" spans="1:6" ht="16.5" customHeight="1">
      <c r="A9" s="23" t="s">
        <v>11</v>
      </c>
      <c r="B9" s="23"/>
      <c r="C9" s="24"/>
      <c r="D9" s="24"/>
      <c r="E9" s="24">
        <f>D9-C9</f>
        <v>0</v>
      </c>
      <c r="F9" s="33">
        <f>IF(C9=0,0,(D9/C9))*100</f>
        <v>0</v>
      </c>
    </row>
    <row r="10" spans="1:6" ht="15" customHeight="1">
      <c r="A10" s="23" t="s">
        <v>12</v>
      </c>
      <c r="B10" s="23"/>
      <c r="C10" s="23"/>
      <c r="D10" s="23"/>
      <c r="E10" s="23"/>
      <c r="F10" s="34"/>
    </row>
    <row r="11" spans="1:6" ht="16.5" customHeight="1">
      <c r="A11" s="21"/>
      <c r="B11" s="21"/>
      <c r="C11" s="22"/>
      <c r="D11" s="22"/>
      <c r="E11" s="22">
        <f>D11-C11</f>
        <v>0</v>
      </c>
      <c r="F11" s="32">
        <f>IF(C11=0,0,(D11/C11))*100</f>
        <v>0</v>
      </c>
    </row>
    <row r="12" spans="1:6" ht="16.5" customHeight="1">
      <c r="A12" s="25" t="s">
        <v>13</v>
      </c>
      <c r="B12" s="25"/>
      <c r="C12" s="24"/>
      <c r="D12" s="24"/>
      <c r="E12" s="24">
        <f>D12-C12</f>
        <v>0</v>
      </c>
      <c r="F12" s="33">
        <f>IF(C12=0,0,(D12/C12))*100</f>
        <v>0</v>
      </c>
    </row>
    <row r="13" spans="1:6" ht="16.5" customHeight="1">
      <c r="A13" s="26" t="s">
        <v>14</v>
      </c>
      <c r="B13" s="21"/>
      <c r="C13" s="27">
        <f>C9+C12</f>
        <v>0</v>
      </c>
      <c r="D13" s="27">
        <f>D9+D12</f>
        <v>0</v>
      </c>
      <c r="E13" s="27">
        <f>E9+E12</f>
        <v>0</v>
      </c>
      <c r="F13" s="48">
        <f>IF(C13=0,0,(D13/C13))*100</f>
        <v>0</v>
      </c>
    </row>
    <row r="14" spans="1:6" ht="15" customHeight="1">
      <c r="A14" s="19" t="s">
        <v>15</v>
      </c>
      <c r="B14" s="28"/>
      <c r="C14" s="19"/>
      <c r="D14" s="19"/>
      <c r="E14" s="19"/>
      <c r="F14" s="35"/>
    </row>
    <row r="15" spans="1:6" ht="16.5" customHeight="1">
      <c r="A15" s="29" t="s">
        <v>37</v>
      </c>
      <c r="B15" s="21" t="s">
        <v>38</v>
      </c>
      <c r="C15" s="22">
        <v>2463</v>
      </c>
      <c r="D15" s="22">
        <v>288006</v>
      </c>
      <c r="E15" s="22">
        <f>D15-C15</f>
        <v>285543</v>
      </c>
      <c r="F15" s="32">
        <f>IF(C15=0,0,(D15/C15))*100</f>
        <v>11693.300852618759</v>
      </c>
    </row>
    <row r="16" spans="1:6" ht="16.5" customHeight="1">
      <c r="A16" s="29" t="s">
        <v>39</v>
      </c>
      <c r="B16" s="21" t="s">
        <v>40</v>
      </c>
      <c r="C16" s="22">
        <v>2463</v>
      </c>
      <c r="D16" s="22">
        <v>2463</v>
      </c>
      <c r="E16" s="22">
        <f>D16-C16</f>
        <v>0</v>
      </c>
      <c r="F16" s="32">
        <f>IF(C16=0,0,(D16/C16))*100</f>
        <v>100</v>
      </c>
    </row>
    <row r="17" spans="1:6" ht="16.5" customHeight="1">
      <c r="A17" s="29" t="s">
        <v>41</v>
      </c>
      <c r="B17" s="21" t="s">
        <v>42</v>
      </c>
      <c r="C17" s="22">
        <v>0</v>
      </c>
      <c r="D17" s="22">
        <v>285543</v>
      </c>
      <c r="E17" s="22">
        <f>D17-C17</f>
        <v>285543</v>
      </c>
      <c r="F17" s="32">
        <f>IF(C17=0,0,(D17/C17))*100</f>
        <v>0</v>
      </c>
    </row>
    <row r="18" spans="1:6" ht="16.5" customHeight="1">
      <c r="A18" s="19" t="s">
        <v>16</v>
      </c>
      <c r="B18" s="19"/>
      <c r="C18" s="24">
        <v>2463</v>
      </c>
      <c r="D18" s="24">
        <v>288006</v>
      </c>
      <c r="E18" s="24">
        <f>D18-C18</f>
        <v>285543</v>
      </c>
      <c r="F18" s="33">
        <f>IF(C18=0,0,(D18/C18))*100</f>
        <v>11693.300852618759</v>
      </c>
    </row>
    <row r="19" spans="1:6" ht="15" customHeight="1">
      <c r="A19" s="23" t="s">
        <v>17</v>
      </c>
      <c r="B19" s="19"/>
      <c r="C19" s="19"/>
      <c r="D19" s="19"/>
      <c r="E19" s="19"/>
      <c r="F19" s="35"/>
    </row>
    <row r="20" spans="1:6" ht="16.5" customHeight="1">
      <c r="A20" s="19" t="s">
        <v>18</v>
      </c>
      <c r="B20" s="19"/>
      <c r="C20" s="24">
        <v>0</v>
      </c>
      <c r="D20" s="24">
        <v>0</v>
      </c>
      <c r="E20" s="24">
        <f>D20-C20</f>
        <v>0</v>
      </c>
      <c r="F20" s="33">
        <f>IF(C20=0,0,(D20/C20))*100</f>
        <v>0</v>
      </c>
    </row>
    <row r="21" spans="1:6" ht="15" customHeight="1">
      <c r="A21" s="19" t="s">
        <v>19</v>
      </c>
      <c r="B21" s="19"/>
      <c r="C21" s="27">
        <f>C13+C18+C20</f>
        <v>2463</v>
      </c>
      <c r="D21" s="27">
        <f>D13+D18+D20</f>
        <v>288006</v>
      </c>
      <c r="E21" s="27">
        <f>E13+E18+E20</f>
        <v>285543</v>
      </c>
      <c r="F21" s="48">
        <f>IF(C21=0,0,(D21/C21))*100</f>
        <v>11693.300852618759</v>
      </c>
    </row>
    <row r="22" spans="1:6" ht="15" customHeight="1">
      <c r="A22" s="19" t="s">
        <v>20</v>
      </c>
      <c r="B22" s="19"/>
      <c r="C22" s="19"/>
      <c r="D22" s="19"/>
      <c r="E22" s="19"/>
      <c r="F22" s="35"/>
    </row>
    <row r="23" spans="1:6" ht="16.5" customHeight="1">
      <c r="A23" s="21" t="s">
        <v>43</v>
      </c>
      <c r="B23" s="21" t="s">
        <v>44</v>
      </c>
      <c r="C23" s="22">
        <v>0</v>
      </c>
      <c r="D23" s="22">
        <v>1545</v>
      </c>
      <c r="E23" s="22">
        <f>D23-C23</f>
        <v>1545</v>
      </c>
      <c r="F23" s="32">
        <f aca="true" t="shared" si="0" ref="F23:F28">IF(C23=0,0,(D23/C23))*100</f>
        <v>0</v>
      </c>
    </row>
    <row r="24" spans="1:6" ht="16.5" customHeight="1">
      <c r="A24" s="21" t="s">
        <v>45</v>
      </c>
      <c r="B24" s="21" t="s">
        <v>46</v>
      </c>
      <c r="C24" s="22">
        <v>0</v>
      </c>
      <c r="D24" s="22">
        <v>1545</v>
      </c>
      <c r="E24" s="22">
        <f>D24-C24</f>
        <v>1545</v>
      </c>
      <c r="F24" s="32">
        <f t="shared" si="0"/>
        <v>0</v>
      </c>
    </row>
    <row r="25" spans="1:6" ht="16.5" customHeight="1">
      <c r="A25" s="21" t="s">
        <v>47</v>
      </c>
      <c r="B25" s="21" t="s">
        <v>48</v>
      </c>
      <c r="C25" s="22">
        <v>0</v>
      </c>
      <c r="D25" s="22">
        <v>-55533</v>
      </c>
      <c r="E25" s="22">
        <f>D25-C25</f>
        <v>-55533</v>
      </c>
      <c r="F25" s="32">
        <f t="shared" si="0"/>
        <v>0</v>
      </c>
    </row>
    <row r="26" spans="1:24" ht="16.5" customHeight="1">
      <c r="A26" s="21" t="s">
        <v>49</v>
      </c>
      <c r="B26" s="21" t="s">
        <v>50</v>
      </c>
      <c r="C26" s="22">
        <v>0</v>
      </c>
      <c r="D26" s="22">
        <v>-55533</v>
      </c>
      <c r="E26" s="22">
        <f>D26-C26</f>
        <v>-55533</v>
      </c>
      <c r="F26" s="32">
        <f t="shared" si="0"/>
        <v>0</v>
      </c>
      <c r="S26" s="2"/>
      <c r="T26" s="2"/>
      <c r="U26" s="2"/>
      <c r="V26" s="2"/>
      <c r="W26" s="2"/>
      <c r="X26" s="2"/>
    </row>
    <row r="27" spans="1:6" s="15" customFormat="1" ht="16.5" customHeight="1">
      <c r="A27" s="19" t="s">
        <v>21</v>
      </c>
      <c r="B27" s="30"/>
      <c r="C27" s="24"/>
      <c r="D27" s="24">
        <v>-53988</v>
      </c>
      <c r="E27" s="24">
        <f>D27-C27</f>
        <v>-53988</v>
      </c>
      <c r="F27" s="33">
        <f t="shared" si="0"/>
        <v>0</v>
      </c>
    </row>
    <row r="28" spans="1:6" ht="15" customHeight="1">
      <c r="A28" s="19" t="s">
        <v>179</v>
      </c>
      <c r="B28" s="19"/>
      <c r="C28" s="27">
        <f>C21+C27</f>
        <v>2463</v>
      </c>
      <c r="D28" s="27">
        <f>D21+D27</f>
        <v>234018</v>
      </c>
      <c r="E28" s="27">
        <f>E21+E27</f>
        <v>231555</v>
      </c>
      <c r="F28" s="48">
        <f t="shared" si="0"/>
        <v>9501.339829476248</v>
      </c>
    </row>
    <row r="29" spans="2:6" ht="12.75" customHeight="1">
      <c r="B29" s="60" t="s">
        <v>0</v>
      </c>
      <c r="C29" s="60"/>
      <c r="D29" s="60"/>
      <c r="E29" s="60"/>
      <c r="F29" s="60"/>
    </row>
    <row r="30" spans="2:6" ht="12.75" customHeight="1">
      <c r="B30" s="61" t="s">
        <v>181</v>
      </c>
      <c r="C30" s="61"/>
      <c r="D30" s="61"/>
      <c r="E30" s="61"/>
      <c r="F30" s="61"/>
    </row>
    <row r="31" spans="1:10" ht="15.75" customHeight="1">
      <c r="A31" s="5" t="s">
        <v>180</v>
      </c>
      <c r="B31" s="5" t="s">
        <v>182</v>
      </c>
      <c r="C31" s="2"/>
      <c r="D31" s="2" t="s">
        <v>28</v>
      </c>
      <c r="E31" s="31">
        <v>3</v>
      </c>
      <c r="G31" s="2"/>
      <c r="H31" s="2"/>
      <c r="I31" s="2"/>
      <c r="J31" s="2"/>
    </row>
    <row r="32" spans="1:6" ht="38.25" customHeight="1">
      <c r="A32" s="37" t="s">
        <v>23</v>
      </c>
      <c r="B32" s="38" t="s">
        <v>22</v>
      </c>
      <c r="C32" s="39" t="s">
        <v>24</v>
      </c>
      <c r="D32" s="39" t="s">
        <v>27</v>
      </c>
      <c r="E32" s="39" t="s">
        <v>25</v>
      </c>
      <c r="F32" s="40" t="s">
        <v>26</v>
      </c>
    </row>
    <row r="33" spans="1:7" ht="18.75" customHeight="1">
      <c r="A33" s="6" t="s">
        <v>0</v>
      </c>
      <c r="B33" s="3"/>
      <c r="C33" s="4"/>
      <c r="D33" s="4"/>
      <c r="E33" s="4"/>
      <c r="F33" s="4"/>
      <c r="G33" s="1"/>
    </row>
    <row r="34" spans="1:7" ht="15" customHeight="1">
      <c r="A34" s="7"/>
      <c r="B34" s="3"/>
      <c r="C34" s="4"/>
      <c r="D34" s="4"/>
      <c r="E34" s="4"/>
      <c r="F34" s="4"/>
      <c r="G34" s="1"/>
    </row>
    <row r="35" spans="1:7" ht="18.75" customHeight="1">
      <c r="A35" s="6" t="s">
        <v>51</v>
      </c>
      <c r="B35" s="3"/>
      <c r="C35" s="4"/>
      <c r="D35" s="4"/>
      <c r="E35" s="4"/>
      <c r="F35" s="4"/>
      <c r="G35" s="1"/>
    </row>
    <row r="36" spans="1:7" ht="15" customHeight="1">
      <c r="A36" s="7" t="s">
        <v>34</v>
      </c>
      <c r="B36" s="3"/>
      <c r="C36" s="4"/>
      <c r="D36" s="4"/>
      <c r="E36" s="4"/>
      <c r="F36" s="4"/>
      <c r="G36" s="1"/>
    </row>
    <row r="37" spans="1:7" ht="15" customHeight="1">
      <c r="A37" s="7" t="s">
        <v>52</v>
      </c>
      <c r="B37" s="3"/>
      <c r="C37" s="4"/>
      <c r="D37" s="4"/>
      <c r="E37" s="4"/>
      <c r="F37" s="4"/>
      <c r="G37" s="1"/>
    </row>
    <row r="38" spans="1:10" ht="14.25" customHeight="1">
      <c r="A38" s="9"/>
      <c r="B38" s="3"/>
      <c r="C38" s="4"/>
      <c r="D38" s="4"/>
      <c r="E38" s="4"/>
      <c r="F38" s="4"/>
      <c r="G38" s="1"/>
      <c r="H38" s="1"/>
      <c r="I38" s="1"/>
      <c r="J38" s="1"/>
    </row>
    <row r="39" spans="1:10" ht="16.5" customHeight="1">
      <c r="A39" s="11" t="s">
        <v>54</v>
      </c>
      <c r="B39" s="3" t="s">
        <v>55</v>
      </c>
      <c r="C39" s="4">
        <v>208400</v>
      </c>
      <c r="D39" s="4">
        <v>130890</v>
      </c>
      <c r="E39" s="4">
        <f aca="true" t="shared" si="1" ref="E39:E64">D39-C39</f>
        <v>-77510</v>
      </c>
      <c r="F39" s="32">
        <f aca="true" t="shared" si="2" ref="F39:F64">IF(C39=0,0,(D39/C39))*100</f>
        <v>62.80710172744721</v>
      </c>
      <c r="G39" s="1">
        <v>208400</v>
      </c>
      <c r="H39" s="1">
        <v>130890</v>
      </c>
      <c r="I39" s="1" t="s">
        <v>53</v>
      </c>
      <c r="J39" s="1">
        <v>1</v>
      </c>
    </row>
    <row r="40" spans="1:10" ht="16.5" customHeight="1">
      <c r="A40" s="11" t="s">
        <v>56</v>
      </c>
      <c r="B40" s="3" t="s">
        <v>57</v>
      </c>
      <c r="C40" s="4">
        <v>208400</v>
      </c>
      <c r="D40" s="4">
        <v>130890</v>
      </c>
      <c r="E40" s="4">
        <f t="shared" si="1"/>
        <v>-77510</v>
      </c>
      <c r="F40" s="32">
        <f t="shared" si="2"/>
        <v>62.80710172744721</v>
      </c>
      <c r="G40" s="1">
        <v>0</v>
      </c>
      <c r="H40" s="1">
        <v>0</v>
      </c>
      <c r="I40" s="1" t="s">
        <v>53</v>
      </c>
      <c r="J40" s="1">
        <v>0</v>
      </c>
    </row>
    <row r="41" spans="1:10" ht="16.5" customHeight="1">
      <c r="A41" s="11" t="s">
        <v>58</v>
      </c>
      <c r="B41" s="3" t="s">
        <v>59</v>
      </c>
      <c r="C41" s="4">
        <v>12352</v>
      </c>
      <c r="D41" s="4">
        <v>9627</v>
      </c>
      <c r="E41" s="4">
        <f t="shared" si="1"/>
        <v>-2725</v>
      </c>
      <c r="F41" s="32">
        <f t="shared" si="2"/>
        <v>77.93879533678756</v>
      </c>
      <c r="G41" s="1">
        <v>12352</v>
      </c>
      <c r="H41" s="1">
        <v>9627</v>
      </c>
      <c r="I41" s="1" t="s">
        <v>53</v>
      </c>
      <c r="J41" s="1">
        <v>1</v>
      </c>
    </row>
    <row r="42" spans="1:10" ht="16.5" customHeight="1">
      <c r="A42" s="11" t="s">
        <v>60</v>
      </c>
      <c r="B42" s="3" t="s">
        <v>61</v>
      </c>
      <c r="C42" s="4">
        <v>432</v>
      </c>
      <c r="D42" s="4">
        <v>432</v>
      </c>
      <c r="E42" s="4">
        <f t="shared" si="1"/>
        <v>0</v>
      </c>
      <c r="F42" s="32">
        <f t="shared" si="2"/>
        <v>100</v>
      </c>
      <c r="G42" s="1">
        <v>0</v>
      </c>
      <c r="H42" s="1">
        <v>0</v>
      </c>
      <c r="I42" s="1" t="s">
        <v>53</v>
      </c>
      <c r="J42" s="1">
        <v>0</v>
      </c>
    </row>
    <row r="43" spans="1:10" ht="16.5" customHeight="1">
      <c r="A43" s="11" t="s">
        <v>62</v>
      </c>
      <c r="B43" s="3" t="s">
        <v>63</v>
      </c>
      <c r="C43" s="4">
        <v>8694</v>
      </c>
      <c r="D43" s="4">
        <v>5969</v>
      </c>
      <c r="E43" s="4">
        <f t="shared" si="1"/>
        <v>-2725</v>
      </c>
      <c r="F43" s="32">
        <f t="shared" si="2"/>
        <v>68.65654474350127</v>
      </c>
      <c r="G43" s="1">
        <v>0</v>
      </c>
      <c r="H43" s="1">
        <v>0</v>
      </c>
      <c r="I43" s="1" t="s">
        <v>53</v>
      </c>
      <c r="J43" s="1">
        <v>0</v>
      </c>
    </row>
    <row r="44" spans="1:10" ht="16.5" customHeight="1">
      <c r="A44" s="11" t="s">
        <v>64</v>
      </c>
      <c r="B44" s="3" t="s">
        <v>65</v>
      </c>
      <c r="C44" s="4">
        <v>3226</v>
      </c>
      <c r="D44" s="4">
        <v>3226</v>
      </c>
      <c r="E44" s="4">
        <f t="shared" si="1"/>
        <v>0</v>
      </c>
      <c r="F44" s="32">
        <f t="shared" si="2"/>
        <v>100</v>
      </c>
      <c r="G44" s="1">
        <v>0</v>
      </c>
      <c r="H44" s="1">
        <v>0</v>
      </c>
      <c r="I44" s="1" t="s">
        <v>53</v>
      </c>
      <c r="J44" s="1">
        <v>0</v>
      </c>
    </row>
    <row r="45" spans="1:10" ht="16.5" customHeight="1">
      <c r="A45" s="11" t="s">
        <v>66</v>
      </c>
      <c r="B45" s="3" t="s">
        <v>67</v>
      </c>
      <c r="C45" s="4">
        <v>47202</v>
      </c>
      <c r="D45" s="4">
        <v>30040</v>
      </c>
      <c r="E45" s="4">
        <f t="shared" si="1"/>
        <v>-17162</v>
      </c>
      <c r="F45" s="32">
        <f t="shared" si="2"/>
        <v>63.641371128342016</v>
      </c>
      <c r="G45" s="1">
        <v>47202</v>
      </c>
      <c r="H45" s="1">
        <v>30040</v>
      </c>
      <c r="I45" s="1" t="s">
        <v>53</v>
      </c>
      <c r="J45" s="1">
        <v>1</v>
      </c>
    </row>
    <row r="46" spans="1:10" ht="16.5" customHeight="1">
      <c r="A46" s="11" t="s">
        <v>68</v>
      </c>
      <c r="B46" s="3" t="s">
        <v>69</v>
      </c>
      <c r="C46" s="4">
        <v>25108</v>
      </c>
      <c r="D46" s="4">
        <v>16277</v>
      </c>
      <c r="E46" s="4">
        <f t="shared" si="1"/>
        <v>-8831</v>
      </c>
      <c r="F46" s="32">
        <f t="shared" si="2"/>
        <v>64.82794328500876</v>
      </c>
      <c r="G46" s="1">
        <v>0</v>
      </c>
      <c r="H46" s="1">
        <v>0</v>
      </c>
      <c r="I46" s="1" t="s">
        <v>53</v>
      </c>
      <c r="J46" s="1">
        <v>0</v>
      </c>
    </row>
    <row r="47" spans="1:22" ht="16.5" customHeight="1">
      <c r="A47" s="11" t="s">
        <v>70</v>
      </c>
      <c r="B47" s="3" t="s">
        <v>71</v>
      </c>
      <c r="C47" s="4">
        <v>7565</v>
      </c>
      <c r="D47" s="4">
        <v>4769</v>
      </c>
      <c r="E47" s="4">
        <f t="shared" si="1"/>
        <v>-2796</v>
      </c>
      <c r="F47" s="32">
        <f t="shared" si="2"/>
        <v>63.040317250495704</v>
      </c>
      <c r="G47" s="1">
        <v>0</v>
      </c>
      <c r="H47" s="1">
        <v>0</v>
      </c>
      <c r="I47" s="1" t="s">
        <v>53</v>
      </c>
      <c r="J47" s="1">
        <v>0</v>
      </c>
      <c r="S47" s="10"/>
      <c r="T47" s="10"/>
      <c r="U47" s="10"/>
      <c r="V47" s="10"/>
    </row>
    <row r="48" spans="1:10" ht="16.5" customHeight="1">
      <c r="A48" s="11" t="s">
        <v>72</v>
      </c>
      <c r="B48" s="3" t="s">
        <v>73</v>
      </c>
      <c r="C48" s="4">
        <v>10003</v>
      </c>
      <c r="D48" s="4">
        <v>6394</v>
      </c>
      <c r="E48" s="4">
        <f t="shared" si="1"/>
        <v>-3609</v>
      </c>
      <c r="F48" s="32">
        <f t="shared" si="2"/>
        <v>63.920823752874135</v>
      </c>
      <c r="G48" s="1">
        <v>0</v>
      </c>
      <c r="H48" s="1">
        <v>0</v>
      </c>
      <c r="I48" s="1" t="s">
        <v>53</v>
      </c>
      <c r="J48" s="1">
        <v>0</v>
      </c>
    </row>
    <row r="49" spans="1:10" ht="16.5" customHeight="1">
      <c r="A49" s="11" t="s">
        <v>74</v>
      </c>
      <c r="B49" s="3" t="s">
        <v>75</v>
      </c>
      <c r="C49" s="4">
        <v>4526</v>
      </c>
      <c r="D49" s="4">
        <v>2600</v>
      </c>
      <c r="E49" s="4">
        <f t="shared" si="1"/>
        <v>-1926</v>
      </c>
      <c r="F49" s="32">
        <f t="shared" si="2"/>
        <v>57.44586831639417</v>
      </c>
      <c r="G49" s="1">
        <v>0</v>
      </c>
      <c r="H49" s="1">
        <v>0</v>
      </c>
      <c r="I49" s="1" t="s">
        <v>53</v>
      </c>
      <c r="J49" s="1">
        <v>0</v>
      </c>
    </row>
    <row r="50" spans="1:10" ht="16.5" customHeight="1">
      <c r="A50" s="11" t="s">
        <v>76</v>
      </c>
      <c r="B50" s="3" t="s">
        <v>77</v>
      </c>
      <c r="C50" s="4">
        <v>45686</v>
      </c>
      <c r="D50" s="4">
        <v>29401</v>
      </c>
      <c r="E50" s="4">
        <f t="shared" si="1"/>
        <v>-16285</v>
      </c>
      <c r="F50" s="32">
        <f t="shared" si="2"/>
        <v>64.35450685111412</v>
      </c>
      <c r="G50" s="1">
        <v>45686</v>
      </c>
      <c r="H50" s="1">
        <v>29401</v>
      </c>
      <c r="I50" s="1" t="s">
        <v>53</v>
      </c>
      <c r="J50" s="1">
        <v>1</v>
      </c>
    </row>
    <row r="51" spans="1:10" ht="16.5" customHeight="1">
      <c r="A51" s="11" t="s">
        <v>78</v>
      </c>
      <c r="B51" s="3" t="s">
        <v>79</v>
      </c>
      <c r="C51" s="4">
        <v>10000</v>
      </c>
      <c r="D51" s="4">
        <v>5318</v>
      </c>
      <c r="E51" s="4">
        <f t="shared" si="1"/>
        <v>-4682</v>
      </c>
      <c r="F51" s="32">
        <f t="shared" si="2"/>
        <v>53.18000000000001</v>
      </c>
      <c r="G51" s="1">
        <v>0</v>
      </c>
      <c r="H51" s="1">
        <v>0</v>
      </c>
      <c r="I51" s="1" t="s">
        <v>53</v>
      </c>
      <c r="J51" s="1">
        <v>0</v>
      </c>
    </row>
    <row r="52" spans="1:10" ht="16.5" customHeight="1">
      <c r="A52" s="11" t="s">
        <v>80</v>
      </c>
      <c r="B52" s="3" t="s">
        <v>81</v>
      </c>
      <c r="C52" s="4">
        <v>860</v>
      </c>
      <c r="D52" s="4">
        <v>860</v>
      </c>
      <c r="E52" s="4">
        <f t="shared" si="1"/>
        <v>0</v>
      </c>
      <c r="F52" s="32">
        <f t="shared" si="2"/>
        <v>100</v>
      </c>
      <c r="G52" s="1">
        <v>0</v>
      </c>
      <c r="H52" s="1">
        <v>0</v>
      </c>
      <c r="I52" s="1" t="s">
        <v>53</v>
      </c>
      <c r="J52" s="1">
        <v>0</v>
      </c>
    </row>
    <row r="53" spans="1:10" s="15" customFormat="1" ht="16.5" customHeight="1">
      <c r="A53" s="11" t="s">
        <v>82</v>
      </c>
      <c r="B53" s="3" t="s">
        <v>83</v>
      </c>
      <c r="C53" s="4">
        <v>4854</v>
      </c>
      <c r="D53" s="4">
        <v>4853</v>
      </c>
      <c r="E53" s="4">
        <f t="shared" si="1"/>
        <v>-1</v>
      </c>
      <c r="F53" s="32">
        <f t="shared" si="2"/>
        <v>99.97939843428101</v>
      </c>
      <c r="G53" s="1">
        <v>0</v>
      </c>
      <c r="H53" s="1">
        <v>0</v>
      </c>
      <c r="I53" s="1" t="s">
        <v>53</v>
      </c>
      <c r="J53" s="1">
        <v>0</v>
      </c>
    </row>
    <row r="54" spans="1:10" ht="16.5" customHeight="1">
      <c r="A54" s="11" t="s">
        <v>84</v>
      </c>
      <c r="B54" s="3" t="s">
        <v>85</v>
      </c>
      <c r="C54" s="4">
        <v>4223</v>
      </c>
      <c r="D54" s="4">
        <v>3176</v>
      </c>
      <c r="E54" s="4">
        <f t="shared" si="1"/>
        <v>-1047</v>
      </c>
      <c r="F54" s="32">
        <f t="shared" si="2"/>
        <v>75.20719867392849</v>
      </c>
      <c r="G54" s="1">
        <v>0</v>
      </c>
      <c r="H54" s="1">
        <v>0</v>
      </c>
      <c r="I54" s="1" t="s">
        <v>53</v>
      </c>
      <c r="J54" s="1">
        <v>0</v>
      </c>
    </row>
    <row r="55" spans="1:10" ht="16.5" customHeight="1">
      <c r="A55" s="11" t="s">
        <v>86</v>
      </c>
      <c r="B55" s="3" t="s">
        <v>87</v>
      </c>
      <c r="C55" s="4">
        <v>6350</v>
      </c>
      <c r="D55" s="4">
        <v>3940</v>
      </c>
      <c r="E55" s="4">
        <f t="shared" si="1"/>
        <v>-2410</v>
      </c>
      <c r="F55" s="32">
        <f t="shared" si="2"/>
        <v>62.047244094488185</v>
      </c>
      <c r="G55" s="1">
        <v>0</v>
      </c>
      <c r="H55" s="1">
        <v>0</v>
      </c>
      <c r="I55" s="1" t="s">
        <v>53</v>
      </c>
      <c r="J55" s="1">
        <v>0</v>
      </c>
    </row>
    <row r="56" spans="1:10" ht="16.5" customHeight="1">
      <c r="A56" s="11" t="s">
        <v>88</v>
      </c>
      <c r="B56" s="3" t="s">
        <v>89</v>
      </c>
      <c r="C56" s="4">
        <v>16552</v>
      </c>
      <c r="D56" s="4">
        <v>10932</v>
      </c>
      <c r="E56" s="4">
        <f t="shared" si="1"/>
        <v>-5620</v>
      </c>
      <c r="F56" s="32">
        <f t="shared" si="2"/>
        <v>66.04639922667955</v>
      </c>
      <c r="G56" s="1">
        <v>0</v>
      </c>
      <c r="H56" s="1">
        <v>0</v>
      </c>
      <c r="I56" s="1" t="s">
        <v>53</v>
      </c>
      <c r="J56" s="1">
        <v>0</v>
      </c>
    </row>
    <row r="57" spans="1:10" ht="16.5" customHeight="1">
      <c r="A57" s="11" t="s">
        <v>90</v>
      </c>
      <c r="B57" s="3" t="s">
        <v>91</v>
      </c>
      <c r="C57" s="4">
        <v>1375</v>
      </c>
      <c r="D57" s="4">
        <v>0</v>
      </c>
      <c r="E57" s="4">
        <f t="shared" si="1"/>
        <v>-1375</v>
      </c>
      <c r="F57" s="32">
        <f t="shared" si="2"/>
        <v>0</v>
      </c>
      <c r="G57" s="1">
        <v>0</v>
      </c>
      <c r="H57" s="1">
        <v>0</v>
      </c>
      <c r="I57" s="1" t="s">
        <v>53</v>
      </c>
      <c r="J57" s="1">
        <v>0</v>
      </c>
    </row>
    <row r="58" spans="1:10" ht="16.5" customHeight="1">
      <c r="A58" s="11" t="s">
        <v>92</v>
      </c>
      <c r="B58" s="3" t="s">
        <v>93</v>
      </c>
      <c r="C58" s="4">
        <v>400</v>
      </c>
      <c r="D58" s="4">
        <v>322</v>
      </c>
      <c r="E58" s="4">
        <f t="shared" si="1"/>
        <v>-78</v>
      </c>
      <c r="F58" s="32">
        <f t="shared" si="2"/>
        <v>80.5</v>
      </c>
      <c r="G58" s="1">
        <v>0</v>
      </c>
      <c r="H58" s="1">
        <v>0</v>
      </c>
      <c r="I58" s="1" t="s">
        <v>53</v>
      </c>
      <c r="J58" s="1">
        <v>0</v>
      </c>
    </row>
    <row r="59" spans="1:10" ht="16.5" customHeight="1">
      <c r="A59" s="11" t="s">
        <v>94</v>
      </c>
      <c r="B59" s="3" t="s">
        <v>95</v>
      </c>
      <c r="C59" s="4">
        <v>100</v>
      </c>
      <c r="D59" s="4">
        <v>0</v>
      </c>
      <c r="E59" s="4">
        <f t="shared" si="1"/>
        <v>-100</v>
      </c>
      <c r="F59" s="32">
        <f t="shared" si="2"/>
        <v>0</v>
      </c>
      <c r="G59" s="1">
        <v>0</v>
      </c>
      <c r="H59" s="1">
        <v>0</v>
      </c>
      <c r="I59" s="1" t="s">
        <v>53</v>
      </c>
      <c r="J59" s="1">
        <v>0</v>
      </c>
    </row>
    <row r="60" spans="1:10" ht="16.5" customHeight="1">
      <c r="A60" s="11" t="s">
        <v>96</v>
      </c>
      <c r="B60" s="3" t="s">
        <v>97</v>
      </c>
      <c r="C60" s="4">
        <v>972</v>
      </c>
      <c r="D60" s="4">
        <v>0</v>
      </c>
      <c r="E60" s="4">
        <f t="shared" si="1"/>
        <v>-972</v>
      </c>
      <c r="F60" s="32">
        <f t="shared" si="2"/>
        <v>0</v>
      </c>
      <c r="G60" s="1">
        <v>0</v>
      </c>
      <c r="H60" s="1">
        <v>0</v>
      </c>
      <c r="I60" s="1" t="s">
        <v>53</v>
      </c>
      <c r="J60" s="1">
        <v>0</v>
      </c>
    </row>
    <row r="61" spans="1:10" ht="16.5" customHeight="1">
      <c r="A61" s="11" t="s">
        <v>98</v>
      </c>
      <c r="B61" s="3" t="s">
        <v>99</v>
      </c>
      <c r="C61" s="4">
        <v>500</v>
      </c>
      <c r="D61" s="4">
        <v>486</v>
      </c>
      <c r="E61" s="4">
        <f t="shared" si="1"/>
        <v>-14</v>
      </c>
      <c r="F61" s="32">
        <f t="shared" si="2"/>
        <v>97.2</v>
      </c>
      <c r="G61" s="1">
        <v>500</v>
      </c>
      <c r="H61" s="1">
        <v>486</v>
      </c>
      <c r="I61" s="1" t="s">
        <v>53</v>
      </c>
      <c r="J61" s="1">
        <v>1</v>
      </c>
    </row>
    <row r="62" spans="1:10" ht="16.5" customHeight="1">
      <c r="A62" s="11" t="s">
        <v>100</v>
      </c>
      <c r="B62" s="3" t="s">
        <v>101</v>
      </c>
      <c r="C62" s="4">
        <v>500</v>
      </c>
      <c r="D62" s="4">
        <v>486</v>
      </c>
      <c r="E62" s="4">
        <f t="shared" si="1"/>
        <v>-14</v>
      </c>
      <c r="F62" s="32">
        <f t="shared" si="2"/>
        <v>97.2</v>
      </c>
      <c r="G62" s="1">
        <v>0</v>
      </c>
      <c r="H62" s="1">
        <v>0</v>
      </c>
      <c r="I62" s="1" t="s">
        <v>53</v>
      </c>
      <c r="J62" s="1">
        <v>0</v>
      </c>
    </row>
    <row r="63" spans="1:10" ht="16.5" customHeight="1">
      <c r="A63" s="9" t="s">
        <v>53</v>
      </c>
      <c r="B63" s="3"/>
      <c r="C63" s="55">
        <v>314140</v>
      </c>
      <c r="D63" s="55">
        <v>200444</v>
      </c>
      <c r="E63" s="4">
        <f t="shared" si="1"/>
        <v>-113696</v>
      </c>
      <c r="F63" s="32">
        <f t="shared" si="2"/>
        <v>63.8072197109569</v>
      </c>
      <c r="G63" s="1"/>
      <c r="H63" s="1"/>
      <c r="I63" s="1"/>
      <c r="J63" s="1"/>
    </row>
    <row r="64" spans="1:10" ht="12.75" customHeight="1">
      <c r="A64" s="9" t="s">
        <v>1</v>
      </c>
      <c r="B64" s="3"/>
      <c r="C64" s="56">
        <v>314140</v>
      </c>
      <c r="D64" s="56">
        <v>200444</v>
      </c>
      <c r="E64" s="9">
        <f t="shared" si="1"/>
        <v>-113696</v>
      </c>
      <c r="F64" s="36">
        <f t="shared" si="2"/>
        <v>63.8072197109569</v>
      </c>
      <c r="G64" s="15"/>
      <c r="H64" s="17"/>
      <c r="I64" s="12"/>
      <c r="J64" s="10"/>
    </row>
    <row r="65" spans="1:7" ht="15" customHeight="1">
      <c r="A65" s="7" t="s">
        <v>102</v>
      </c>
      <c r="B65" s="3"/>
      <c r="C65" s="4"/>
      <c r="D65" s="4"/>
      <c r="E65" s="4"/>
      <c r="F65" s="4"/>
      <c r="G65" s="1"/>
    </row>
    <row r="66" spans="1:10" ht="14.25" customHeight="1">
      <c r="A66" s="9"/>
      <c r="B66" s="3"/>
      <c r="C66" s="4"/>
      <c r="D66" s="4"/>
      <c r="E66" s="4"/>
      <c r="F66" s="4"/>
      <c r="G66" s="1"/>
      <c r="H66" s="1"/>
      <c r="I66" s="1"/>
      <c r="J66" s="1"/>
    </row>
    <row r="67" spans="1:10" ht="16.5" customHeight="1">
      <c r="A67" s="11" t="s">
        <v>76</v>
      </c>
      <c r="B67" s="3" t="s">
        <v>77</v>
      </c>
      <c r="C67" s="4">
        <v>3949</v>
      </c>
      <c r="D67" s="4">
        <v>1688</v>
      </c>
      <c r="E67" s="4">
        <f>D67-C67</f>
        <v>-2261</v>
      </c>
      <c r="F67" s="32">
        <f>IF(C67=0,0,(D67/C67))*100</f>
        <v>42.74499873385667</v>
      </c>
      <c r="G67" s="1">
        <v>3949</v>
      </c>
      <c r="H67" s="1">
        <v>1688</v>
      </c>
      <c r="I67" s="1" t="s">
        <v>53</v>
      </c>
      <c r="J67" s="1">
        <v>1</v>
      </c>
    </row>
    <row r="68" spans="1:14" ht="16.5" customHeight="1">
      <c r="A68" s="11" t="s">
        <v>84</v>
      </c>
      <c r="B68" s="3" t="s">
        <v>85</v>
      </c>
      <c r="C68" s="4">
        <v>3949</v>
      </c>
      <c r="D68" s="4">
        <v>1688</v>
      </c>
      <c r="E68" s="4">
        <f>D68-C68</f>
        <v>-2261</v>
      </c>
      <c r="F68" s="32">
        <f>IF(C68=0,0,(D68/C68))*100</f>
        <v>42.74499873385667</v>
      </c>
      <c r="G68" s="1">
        <v>0</v>
      </c>
      <c r="H68" s="1">
        <v>0</v>
      </c>
      <c r="I68" s="1" t="s">
        <v>53</v>
      </c>
      <c r="J68" s="1">
        <v>0</v>
      </c>
      <c r="L68" s="10"/>
      <c r="M68" s="10"/>
      <c r="N68" s="10"/>
    </row>
    <row r="69" spans="1:10" ht="16.5" customHeight="1">
      <c r="A69" s="9" t="s">
        <v>53</v>
      </c>
      <c r="B69" s="3"/>
      <c r="C69" s="55">
        <v>3949</v>
      </c>
      <c r="D69" s="55">
        <v>1688</v>
      </c>
      <c r="E69" s="4">
        <f>D69-C69</f>
        <v>-2261</v>
      </c>
      <c r="F69" s="32">
        <f>IF(C69=0,0,(D69/C69))*100</f>
        <v>42.74499873385667</v>
      </c>
      <c r="G69" s="1"/>
      <c r="H69" s="1"/>
      <c r="I69" s="1"/>
      <c r="J69" s="1"/>
    </row>
    <row r="70" spans="1:10" ht="12.75" customHeight="1">
      <c r="A70" s="9" t="s">
        <v>1</v>
      </c>
      <c r="B70" s="3"/>
      <c r="C70" s="56">
        <v>3949</v>
      </c>
      <c r="D70" s="56">
        <v>1688</v>
      </c>
      <c r="E70" s="9">
        <f>D70-C70</f>
        <v>-2261</v>
      </c>
      <c r="F70" s="36">
        <f>IF(C70=0,0,(D70/C70))*100</f>
        <v>42.74499873385667</v>
      </c>
      <c r="G70" s="15"/>
      <c r="H70" s="17"/>
      <c r="I70" s="12"/>
      <c r="J70" s="10"/>
    </row>
    <row r="71" spans="1:7" ht="15" customHeight="1">
      <c r="A71" s="7" t="s">
        <v>103</v>
      </c>
      <c r="B71" s="3"/>
      <c r="C71" s="4"/>
      <c r="D71" s="4"/>
      <c r="E71" s="4"/>
      <c r="F71" s="4"/>
      <c r="G71" s="1"/>
    </row>
    <row r="72" spans="1:10" ht="14.25" customHeight="1">
      <c r="A72" s="9"/>
      <c r="B72" s="3"/>
      <c r="C72" s="4"/>
      <c r="D72" s="4"/>
      <c r="E72" s="4"/>
      <c r="F72" s="4"/>
      <c r="G72" s="1"/>
      <c r="H72" s="1"/>
      <c r="I72" s="1"/>
      <c r="J72" s="1"/>
    </row>
    <row r="73" spans="1:10" ht="16.5" customHeight="1">
      <c r="A73" s="11" t="s">
        <v>54</v>
      </c>
      <c r="B73" s="3" t="s">
        <v>55</v>
      </c>
      <c r="C73" s="4">
        <v>12291</v>
      </c>
      <c r="D73" s="4">
        <v>7989</v>
      </c>
      <c r="E73" s="4">
        <f aca="true" t="shared" si="3" ref="E73:E91">D73-C73</f>
        <v>-4302</v>
      </c>
      <c r="F73" s="32">
        <f aca="true" t="shared" si="4" ref="F73:F91">IF(C73=0,0,(D73/C73))*100</f>
        <v>64.99877959482548</v>
      </c>
      <c r="G73" s="1">
        <v>12291</v>
      </c>
      <c r="H73" s="1">
        <v>7989</v>
      </c>
      <c r="I73" s="1" t="s">
        <v>53</v>
      </c>
      <c r="J73" s="1">
        <v>1</v>
      </c>
    </row>
    <row r="74" spans="1:10" ht="16.5" customHeight="1">
      <c r="A74" s="11" t="s">
        <v>56</v>
      </c>
      <c r="B74" s="3" t="s">
        <v>57</v>
      </c>
      <c r="C74" s="4">
        <v>12291</v>
      </c>
      <c r="D74" s="4">
        <v>7989</v>
      </c>
      <c r="E74" s="4">
        <f t="shared" si="3"/>
        <v>-4302</v>
      </c>
      <c r="F74" s="32">
        <f t="shared" si="4"/>
        <v>64.99877959482548</v>
      </c>
      <c r="G74" s="1">
        <v>0</v>
      </c>
      <c r="H74" s="1">
        <v>0</v>
      </c>
      <c r="I74" s="1" t="s">
        <v>53</v>
      </c>
      <c r="J74" s="1">
        <v>0</v>
      </c>
    </row>
    <row r="75" spans="1:10" ht="16.5" customHeight="1">
      <c r="A75" s="11" t="s">
        <v>58</v>
      </c>
      <c r="B75" s="3" t="s">
        <v>59</v>
      </c>
      <c r="C75" s="4">
        <v>342</v>
      </c>
      <c r="D75" s="4">
        <v>153</v>
      </c>
      <c r="E75" s="4">
        <f t="shared" si="3"/>
        <v>-189</v>
      </c>
      <c r="F75" s="32">
        <f t="shared" si="4"/>
        <v>44.73684210526316</v>
      </c>
      <c r="G75" s="1">
        <v>342</v>
      </c>
      <c r="H75" s="1">
        <v>153</v>
      </c>
      <c r="I75" s="1" t="s">
        <v>53</v>
      </c>
      <c r="J75" s="1">
        <v>1</v>
      </c>
    </row>
    <row r="76" spans="1:10" ht="16.5" customHeight="1">
      <c r="A76" s="11" t="s">
        <v>62</v>
      </c>
      <c r="B76" s="3" t="s">
        <v>63</v>
      </c>
      <c r="C76" s="4">
        <v>342</v>
      </c>
      <c r="D76" s="4">
        <v>153</v>
      </c>
      <c r="E76" s="4">
        <f t="shared" si="3"/>
        <v>-189</v>
      </c>
      <c r="F76" s="32">
        <f t="shared" si="4"/>
        <v>44.73684210526316</v>
      </c>
      <c r="G76" s="1">
        <v>0</v>
      </c>
      <c r="H76" s="1">
        <v>0</v>
      </c>
      <c r="I76" s="1" t="s">
        <v>53</v>
      </c>
      <c r="J76" s="1">
        <v>0</v>
      </c>
    </row>
    <row r="77" spans="1:10" ht="16.5" customHeight="1">
      <c r="A77" s="11" t="s">
        <v>66</v>
      </c>
      <c r="B77" s="3" t="s">
        <v>67</v>
      </c>
      <c r="C77" s="4">
        <v>2337</v>
      </c>
      <c r="D77" s="4">
        <v>1657</v>
      </c>
      <c r="E77" s="4">
        <f t="shared" si="3"/>
        <v>-680</v>
      </c>
      <c r="F77" s="32">
        <f t="shared" si="4"/>
        <v>70.90286692340607</v>
      </c>
      <c r="G77" s="1">
        <v>2337</v>
      </c>
      <c r="H77" s="1">
        <v>1657</v>
      </c>
      <c r="I77" s="1" t="s">
        <v>53</v>
      </c>
      <c r="J77" s="1">
        <v>1</v>
      </c>
    </row>
    <row r="78" spans="1:10" ht="16.5" customHeight="1">
      <c r="A78" s="11" t="s">
        <v>68</v>
      </c>
      <c r="B78" s="3" t="s">
        <v>69</v>
      </c>
      <c r="C78" s="4">
        <v>1580</v>
      </c>
      <c r="D78" s="4">
        <v>1009</v>
      </c>
      <c r="E78" s="4">
        <f t="shared" si="3"/>
        <v>-571</v>
      </c>
      <c r="F78" s="32">
        <f t="shared" si="4"/>
        <v>63.860759493670884</v>
      </c>
      <c r="G78" s="1">
        <v>0</v>
      </c>
      <c r="H78" s="1">
        <v>0</v>
      </c>
      <c r="I78" s="1" t="s">
        <v>53</v>
      </c>
      <c r="J78" s="1">
        <v>0</v>
      </c>
    </row>
    <row r="79" spans="1:10" ht="16.5" customHeight="1">
      <c r="A79" s="11" t="s">
        <v>72</v>
      </c>
      <c r="B79" s="3" t="s">
        <v>73</v>
      </c>
      <c r="C79" s="4">
        <v>589</v>
      </c>
      <c r="D79" s="4">
        <v>499</v>
      </c>
      <c r="E79" s="4">
        <f t="shared" si="3"/>
        <v>-90</v>
      </c>
      <c r="F79" s="32">
        <f t="shared" si="4"/>
        <v>84.71986417657045</v>
      </c>
      <c r="G79" s="1">
        <v>0</v>
      </c>
      <c r="H79" s="1">
        <v>0</v>
      </c>
      <c r="I79" s="1" t="s">
        <v>53</v>
      </c>
      <c r="J79" s="1">
        <v>0</v>
      </c>
    </row>
    <row r="80" spans="1:10" ht="16.5" customHeight="1">
      <c r="A80" s="11" t="s">
        <v>74</v>
      </c>
      <c r="B80" s="3" t="s">
        <v>75</v>
      </c>
      <c r="C80" s="4">
        <v>168</v>
      </c>
      <c r="D80" s="4">
        <v>149</v>
      </c>
      <c r="E80" s="4">
        <f t="shared" si="3"/>
        <v>-19</v>
      </c>
      <c r="F80" s="32">
        <f t="shared" si="4"/>
        <v>88.69047619047619</v>
      </c>
      <c r="G80" s="1">
        <v>0</v>
      </c>
      <c r="H80" s="1">
        <v>0</v>
      </c>
      <c r="I80" s="1" t="s">
        <v>53</v>
      </c>
      <c r="J80" s="1">
        <v>0</v>
      </c>
    </row>
    <row r="81" spans="1:10" ht="16.5" customHeight="1">
      <c r="A81" s="11" t="s">
        <v>76</v>
      </c>
      <c r="B81" s="3" t="s">
        <v>77</v>
      </c>
      <c r="C81" s="4">
        <v>24758</v>
      </c>
      <c r="D81" s="4">
        <v>19149</v>
      </c>
      <c r="E81" s="4">
        <f t="shared" si="3"/>
        <v>-5609</v>
      </c>
      <c r="F81" s="32">
        <f t="shared" si="4"/>
        <v>77.34469666370465</v>
      </c>
      <c r="G81" s="1">
        <v>24758</v>
      </c>
      <c r="H81" s="1">
        <v>19149</v>
      </c>
      <c r="I81" s="1" t="s">
        <v>53</v>
      </c>
      <c r="J81" s="1">
        <v>1</v>
      </c>
    </row>
    <row r="82" spans="1:10" ht="16.5" customHeight="1">
      <c r="A82" s="11" t="s">
        <v>80</v>
      </c>
      <c r="B82" s="3" t="s">
        <v>81</v>
      </c>
      <c r="C82" s="4">
        <v>600</v>
      </c>
      <c r="D82" s="4">
        <v>600</v>
      </c>
      <c r="E82" s="4">
        <f t="shared" si="3"/>
        <v>0</v>
      </c>
      <c r="F82" s="32">
        <f t="shared" si="4"/>
        <v>100</v>
      </c>
      <c r="G82" s="1">
        <v>0</v>
      </c>
      <c r="H82" s="1">
        <v>0</v>
      </c>
      <c r="I82" s="1" t="s">
        <v>53</v>
      </c>
      <c r="J82" s="1">
        <v>0</v>
      </c>
    </row>
    <row r="83" spans="1:10" ht="16.5" customHeight="1">
      <c r="A83" s="11" t="s">
        <v>84</v>
      </c>
      <c r="B83" s="3" t="s">
        <v>85</v>
      </c>
      <c r="C83" s="4">
        <v>1420</v>
      </c>
      <c r="D83" s="4">
        <v>742</v>
      </c>
      <c r="E83" s="4">
        <f t="shared" si="3"/>
        <v>-678</v>
      </c>
      <c r="F83" s="32">
        <f t="shared" si="4"/>
        <v>52.25352112676056</v>
      </c>
      <c r="G83" s="1">
        <v>0</v>
      </c>
      <c r="H83" s="1">
        <v>0</v>
      </c>
      <c r="I83" s="1" t="s">
        <v>53</v>
      </c>
      <c r="J83" s="1">
        <v>0</v>
      </c>
    </row>
    <row r="84" spans="1:10" ht="16.5" customHeight="1">
      <c r="A84" s="11" t="s">
        <v>86</v>
      </c>
      <c r="B84" s="3" t="s">
        <v>87</v>
      </c>
      <c r="C84" s="4">
        <v>7480</v>
      </c>
      <c r="D84" s="4">
        <v>6281</v>
      </c>
      <c r="E84" s="4">
        <f t="shared" si="3"/>
        <v>-1199</v>
      </c>
      <c r="F84" s="32">
        <f t="shared" si="4"/>
        <v>83.97058823529412</v>
      </c>
      <c r="G84" s="1">
        <v>0</v>
      </c>
      <c r="H84" s="1">
        <v>0</v>
      </c>
      <c r="I84" s="1" t="s">
        <v>53</v>
      </c>
      <c r="J84" s="1">
        <v>0</v>
      </c>
    </row>
    <row r="85" spans="1:10" ht="16.5" customHeight="1">
      <c r="A85" s="11" t="s">
        <v>88</v>
      </c>
      <c r="B85" s="3" t="s">
        <v>89</v>
      </c>
      <c r="C85" s="4">
        <v>6600</v>
      </c>
      <c r="D85" s="4">
        <v>6780</v>
      </c>
      <c r="E85" s="4">
        <f t="shared" si="3"/>
        <v>180</v>
      </c>
      <c r="F85" s="32">
        <f t="shared" si="4"/>
        <v>102.72727272727273</v>
      </c>
      <c r="G85" s="1">
        <v>0</v>
      </c>
      <c r="H85" s="1">
        <v>0</v>
      </c>
      <c r="I85" s="1" t="s">
        <v>53</v>
      </c>
      <c r="J85" s="1">
        <v>0</v>
      </c>
    </row>
    <row r="86" spans="1:10" ht="16.5" customHeight="1">
      <c r="A86" s="11" t="s">
        <v>90</v>
      </c>
      <c r="B86" s="3" t="s">
        <v>91</v>
      </c>
      <c r="C86" s="4">
        <v>6558</v>
      </c>
      <c r="D86" s="4">
        <v>4746</v>
      </c>
      <c r="E86" s="4">
        <f t="shared" si="3"/>
        <v>-1812</v>
      </c>
      <c r="F86" s="32">
        <f t="shared" si="4"/>
        <v>72.36962488563586</v>
      </c>
      <c r="G86" s="1">
        <v>0</v>
      </c>
      <c r="H86" s="1">
        <v>0</v>
      </c>
      <c r="I86" s="1" t="s">
        <v>53</v>
      </c>
      <c r="J86" s="1">
        <v>0</v>
      </c>
    </row>
    <row r="87" spans="1:10" ht="16.5" customHeight="1">
      <c r="A87" s="11" t="s">
        <v>94</v>
      </c>
      <c r="B87" s="3" t="s">
        <v>95</v>
      </c>
      <c r="C87" s="4">
        <v>2100</v>
      </c>
      <c r="D87" s="4">
        <v>0</v>
      </c>
      <c r="E87" s="4">
        <f t="shared" si="3"/>
        <v>-2100</v>
      </c>
      <c r="F87" s="32">
        <f t="shared" si="4"/>
        <v>0</v>
      </c>
      <c r="G87" s="1">
        <v>0</v>
      </c>
      <c r="H87" s="1">
        <v>0</v>
      </c>
      <c r="I87" s="1" t="s">
        <v>53</v>
      </c>
      <c r="J87" s="1">
        <v>0</v>
      </c>
    </row>
    <row r="88" spans="1:10" ht="16.5" customHeight="1">
      <c r="A88" s="11" t="s">
        <v>98</v>
      </c>
      <c r="B88" s="3" t="s">
        <v>99</v>
      </c>
      <c r="C88" s="4">
        <v>500</v>
      </c>
      <c r="D88" s="4">
        <v>475</v>
      </c>
      <c r="E88" s="4">
        <f t="shared" si="3"/>
        <v>-25</v>
      </c>
      <c r="F88" s="32">
        <f t="shared" si="4"/>
        <v>95</v>
      </c>
      <c r="G88" s="1">
        <v>500</v>
      </c>
      <c r="H88" s="1">
        <v>475</v>
      </c>
      <c r="I88" s="1" t="s">
        <v>53</v>
      </c>
      <c r="J88" s="1">
        <v>1</v>
      </c>
    </row>
    <row r="89" spans="1:10" ht="16.5" customHeight="1">
      <c r="A89" s="11" t="s">
        <v>100</v>
      </c>
      <c r="B89" s="3" t="s">
        <v>101</v>
      </c>
      <c r="C89" s="4">
        <v>500</v>
      </c>
      <c r="D89" s="4">
        <v>475</v>
      </c>
      <c r="E89" s="4">
        <f t="shared" si="3"/>
        <v>-25</v>
      </c>
      <c r="F89" s="32">
        <f t="shared" si="4"/>
        <v>95</v>
      </c>
      <c r="G89" s="1">
        <v>0</v>
      </c>
      <c r="H89" s="1">
        <v>0</v>
      </c>
      <c r="I89" s="1" t="s">
        <v>53</v>
      </c>
      <c r="J89" s="1">
        <v>0</v>
      </c>
    </row>
    <row r="90" spans="1:10" ht="16.5" customHeight="1">
      <c r="A90" s="9" t="s">
        <v>53</v>
      </c>
      <c r="B90" s="3"/>
      <c r="C90" s="55">
        <v>40228</v>
      </c>
      <c r="D90" s="55">
        <v>29423</v>
      </c>
      <c r="E90" s="4">
        <f t="shared" si="3"/>
        <v>-10805</v>
      </c>
      <c r="F90" s="32">
        <f t="shared" si="4"/>
        <v>73.14059858804812</v>
      </c>
      <c r="G90" s="1"/>
      <c r="H90" s="1"/>
      <c r="I90" s="1"/>
      <c r="J90" s="1"/>
    </row>
    <row r="91" spans="1:10" ht="12.75" customHeight="1">
      <c r="A91" s="9" t="s">
        <v>1</v>
      </c>
      <c r="B91" s="3"/>
      <c r="C91" s="56">
        <v>40228</v>
      </c>
      <c r="D91" s="56">
        <v>29423</v>
      </c>
      <c r="E91" s="9">
        <f t="shared" si="3"/>
        <v>-10805</v>
      </c>
      <c r="F91" s="36">
        <f t="shared" si="4"/>
        <v>73.14059858804812</v>
      </c>
      <c r="G91" s="15"/>
      <c r="H91" s="17"/>
      <c r="I91" s="12"/>
      <c r="J91" s="10"/>
    </row>
    <row r="92" spans="1:7" ht="18.75" customHeight="1">
      <c r="A92" s="6"/>
      <c r="B92" s="3"/>
      <c r="C92" s="4"/>
      <c r="D92" s="4"/>
      <c r="E92" s="4"/>
      <c r="F92" s="4"/>
      <c r="G92" s="1"/>
    </row>
    <row r="93" spans="1:7" ht="15" customHeight="1">
      <c r="A93" s="7" t="s">
        <v>104</v>
      </c>
      <c r="B93" s="3"/>
      <c r="C93" s="4"/>
      <c r="D93" s="4"/>
      <c r="E93" s="4"/>
      <c r="F93" s="4"/>
      <c r="G93" s="1"/>
    </row>
    <row r="94" spans="1:6" ht="9.75" customHeight="1">
      <c r="A94" s="8"/>
      <c r="B94" s="3"/>
      <c r="C94" s="4"/>
      <c r="D94" s="4"/>
      <c r="E94" s="4"/>
      <c r="F94" s="4"/>
    </row>
    <row r="95" spans="1:10" ht="15" customHeight="1">
      <c r="A95" s="8" t="s">
        <v>105</v>
      </c>
      <c r="B95" s="3" t="s">
        <v>106</v>
      </c>
      <c r="C95" s="4">
        <v>220691</v>
      </c>
      <c r="D95" s="57">
        <v>138879</v>
      </c>
      <c r="E95" s="4">
        <f aca="true" t="shared" si="5" ref="E95:E120">D95-C95</f>
        <v>-81812</v>
      </c>
      <c r="F95" s="50">
        <f aca="true" t="shared" si="6" ref="F95:F120">IF(ISERROR((D95/C95)*100),0,(D95/C95)*100)</f>
        <v>62.92916340041052</v>
      </c>
      <c r="G95" s="1"/>
      <c r="H95" s="1"/>
      <c r="I95" s="1"/>
      <c r="J95" s="1"/>
    </row>
    <row r="96" spans="1:10" ht="15" customHeight="1">
      <c r="A96" s="8" t="s">
        <v>107</v>
      </c>
      <c r="B96" s="3" t="s">
        <v>108</v>
      </c>
      <c r="C96" s="4">
        <v>220691</v>
      </c>
      <c r="D96" s="57">
        <v>138879</v>
      </c>
      <c r="E96" s="4">
        <f t="shared" si="5"/>
        <v>-81812</v>
      </c>
      <c r="F96" s="50">
        <f t="shared" si="6"/>
        <v>62.92916340041052</v>
      </c>
      <c r="G96" s="1"/>
      <c r="H96" s="1"/>
      <c r="I96" s="1"/>
      <c r="J96" s="1"/>
    </row>
    <row r="97" spans="1:10" ht="15" customHeight="1">
      <c r="A97" s="8" t="s">
        <v>109</v>
      </c>
      <c r="B97" s="3" t="s">
        <v>110</v>
      </c>
      <c r="C97" s="4">
        <v>12694</v>
      </c>
      <c r="D97" s="57">
        <v>9780</v>
      </c>
      <c r="E97" s="4">
        <f t="shared" si="5"/>
        <v>-2914</v>
      </c>
      <c r="F97" s="50">
        <f t="shared" si="6"/>
        <v>77.04427288482748</v>
      </c>
      <c r="G97" s="1"/>
      <c r="H97" s="1"/>
      <c r="I97" s="1"/>
      <c r="J97" s="1"/>
    </row>
    <row r="98" spans="1:10" ht="15" customHeight="1">
      <c r="A98" s="8" t="s">
        <v>111</v>
      </c>
      <c r="B98" s="3" t="s">
        <v>112</v>
      </c>
      <c r="C98" s="4">
        <v>432</v>
      </c>
      <c r="D98" s="57">
        <v>432</v>
      </c>
      <c r="E98" s="4">
        <f t="shared" si="5"/>
        <v>0</v>
      </c>
      <c r="F98" s="50">
        <f t="shared" si="6"/>
        <v>100</v>
      </c>
      <c r="G98" s="1"/>
      <c r="H98" s="1"/>
      <c r="I98" s="1"/>
      <c r="J98" s="1"/>
    </row>
    <row r="99" spans="1:10" ht="15" customHeight="1">
      <c r="A99" s="8" t="s">
        <v>113</v>
      </c>
      <c r="B99" s="3" t="s">
        <v>114</v>
      </c>
      <c r="C99" s="4">
        <v>9036</v>
      </c>
      <c r="D99" s="57">
        <v>6122</v>
      </c>
      <c r="E99" s="4">
        <f t="shared" si="5"/>
        <v>-2914</v>
      </c>
      <c r="F99" s="50">
        <f t="shared" si="6"/>
        <v>67.75121735281098</v>
      </c>
      <c r="G99" s="1"/>
      <c r="H99" s="1"/>
      <c r="I99" s="1"/>
      <c r="J99" s="1"/>
    </row>
    <row r="100" spans="1:10" ht="15" customHeight="1">
      <c r="A100" s="8" t="s">
        <v>115</v>
      </c>
      <c r="B100" s="3" t="s">
        <v>116</v>
      </c>
      <c r="C100" s="4">
        <v>3226</v>
      </c>
      <c r="D100" s="57">
        <v>3226</v>
      </c>
      <c r="E100" s="4">
        <f t="shared" si="5"/>
        <v>0</v>
      </c>
      <c r="F100" s="50">
        <f t="shared" si="6"/>
        <v>100</v>
      </c>
      <c r="G100" s="1"/>
      <c r="H100" s="1"/>
      <c r="I100" s="1"/>
      <c r="J100" s="1"/>
    </row>
    <row r="101" spans="1:10" ht="15" customHeight="1">
      <c r="A101" s="8" t="s">
        <v>117</v>
      </c>
      <c r="B101" s="3" t="s">
        <v>118</v>
      </c>
      <c r="C101" s="4">
        <v>49539</v>
      </c>
      <c r="D101" s="57">
        <v>31697</v>
      </c>
      <c r="E101" s="4">
        <f t="shared" si="5"/>
        <v>-17842</v>
      </c>
      <c r="F101" s="50">
        <f t="shared" si="6"/>
        <v>63.983931851672416</v>
      </c>
      <c r="G101" s="1"/>
      <c r="H101" s="1"/>
      <c r="I101" s="1"/>
      <c r="J101" s="1"/>
    </row>
    <row r="102" spans="1:10" ht="15" customHeight="1">
      <c r="A102" s="8" t="s">
        <v>119</v>
      </c>
      <c r="B102" s="3" t="s">
        <v>120</v>
      </c>
      <c r="C102" s="4">
        <v>26688</v>
      </c>
      <c r="D102" s="57">
        <v>17286</v>
      </c>
      <c r="E102" s="4">
        <f t="shared" si="5"/>
        <v>-9402</v>
      </c>
      <c r="F102" s="50">
        <f t="shared" si="6"/>
        <v>64.77068345323741</v>
      </c>
      <c r="G102" s="1"/>
      <c r="H102" s="1"/>
      <c r="I102" s="1"/>
      <c r="J102" s="1"/>
    </row>
    <row r="103" spans="1:10" ht="15" customHeight="1">
      <c r="A103" s="8" t="s">
        <v>121</v>
      </c>
      <c r="B103" s="3" t="s">
        <v>122</v>
      </c>
      <c r="C103" s="4">
        <v>7565</v>
      </c>
      <c r="D103" s="57">
        <v>4769</v>
      </c>
      <c r="E103" s="4">
        <f t="shared" si="5"/>
        <v>-2796</v>
      </c>
      <c r="F103" s="50">
        <f t="shared" si="6"/>
        <v>63.040317250495704</v>
      </c>
      <c r="G103" s="1"/>
      <c r="H103" s="1"/>
      <c r="I103" s="1"/>
      <c r="J103" s="1"/>
    </row>
    <row r="104" spans="1:10" ht="15" customHeight="1">
      <c r="A104" s="8" t="s">
        <v>123</v>
      </c>
      <c r="B104" s="3" t="s">
        <v>124</v>
      </c>
      <c r="C104" s="4">
        <v>10592</v>
      </c>
      <c r="D104" s="57">
        <v>6893</v>
      </c>
      <c r="E104" s="4">
        <f t="shared" si="5"/>
        <v>-3699</v>
      </c>
      <c r="F104" s="50">
        <f t="shared" si="6"/>
        <v>65.077416918429</v>
      </c>
      <c r="G104" s="1"/>
      <c r="H104" s="1"/>
      <c r="I104" s="1"/>
      <c r="J104" s="1"/>
    </row>
    <row r="105" spans="1:10" ht="15" customHeight="1">
      <c r="A105" s="8" t="s">
        <v>125</v>
      </c>
      <c r="B105" s="3" t="s">
        <v>126</v>
      </c>
      <c r="C105" s="4">
        <v>4694</v>
      </c>
      <c r="D105" s="57">
        <v>2749</v>
      </c>
      <c r="E105" s="4">
        <f t="shared" si="5"/>
        <v>-1945</v>
      </c>
      <c r="F105" s="50">
        <f t="shared" si="6"/>
        <v>58.56412441414571</v>
      </c>
      <c r="G105" s="1"/>
      <c r="H105" s="1"/>
      <c r="I105" s="1"/>
      <c r="J105" s="1"/>
    </row>
    <row r="106" spans="1:10" ht="15" customHeight="1">
      <c r="A106" s="8" t="s">
        <v>127</v>
      </c>
      <c r="B106" s="3" t="s">
        <v>128</v>
      </c>
      <c r="C106" s="4">
        <v>74393</v>
      </c>
      <c r="D106" s="57">
        <v>50238</v>
      </c>
      <c r="E106" s="4">
        <f t="shared" si="5"/>
        <v>-24155</v>
      </c>
      <c r="F106" s="50">
        <f t="shared" si="6"/>
        <v>67.53054722890595</v>
      </c>
      <c r="G106" s="1"/>
      <c r="H106" s="1"/>
      <c r="I106" s="1"/>
      <c r="J106" s="1"/>
    </row>
    <row r="107" spans="1:10" ht="15" customHeight="1">
      <c r="A107" s="8" t="s">
        <v>129</v>
      </c>
      <c r="B107" s="3" t="s">
        <v>130</v>
      </c>
      <c r="C107" s="4">
        <v>10000</v>
      </c>
      <c r="D107" s="57">
        <v>5318</v>
      </c>
      <c r="E107" s="4">
        <f t="shared" si="5"/>
        <v>-4682</v>
      </c>
      <c r="F107" s="50">
        <f t="shared" si="6"/>
        <v>53.18000000000001</v>
      </c>
      <c r="G107" s="1"/>
      <c r="H107" s="1"/>
      <c r="I107" s="1"/>
      <c r="J107" s="1"/>
    </row>
    <row r="108" spans="1:10" ht="15" customHeight="1">
      <c r="A108" s="8" t="s">
        <v>131</v>
      </c>
      <c r="B108" s="3" t="s">
        <v>132</v>
      </c>
      <c r="C108" s="4">
        <v>1460</v>
      </c>
      <c r="D108" s="57">
        <v>1460</v>
      </c>
      <c r="E108" s="4">
        <f t="shared" si="5"/>
        <v>0</v>
      </c>
      <c r="F108" s="50">
        <f t="shared" si="6"/>
        <v>100</v>
      </c>
      <c r="G108" s="1"/>
      <c r="H108" s="1"/>
      <c r="I108" s="1"/>
      <c r="J108" s="1"/>
    </row>
    <row r="109" spans="1:10" ht="15" customHeight="1">
      <c r="A109" s="8" t="s">
        <v>133</v>
      </c>
      <c r="B109" s="3" t="s">
        <v>134</v>
      </c>
      <c r="C109" s="4">
        <v>4854</v>
      </c>
      <c r="D109" s="57">
        <v>4853</v>
      </c>
      <c r="E109" s="4">
        <f t="shared" si="5"/>
        <v>-1</v>
      </c>
      <c r="F109" s="50">
        <f t="shared" si="6"/>
        <v>99.97939843428101</v>
      </c>
      <c r="G109" s="1"/>
      <c r="H109" s="1"/>
      <c r="I109" s="1"/>
      <c r="J109" s="1"/>
    </row>
    <row r="110" spans="1:10" ht="15" customHeight="1">
      <c r="A110" s="8" t="s">
        <v>135</v>
      </c>
      <c r="B110" s="3" t="s">
        <v>136</v>
      </c>
      <c r="C110" s="4">
        <v>9592</v>
      </c>
      <c r="D110" s="57">
        <v>5606</v>
      </c>
      <c r="E110" s="4">
        <f t="shared" si="5"/>
        <v>-3986</v>
      </c>
      <c r="F110" s="50">
        <f t="shared" si="6"/>
        <v>58.444537114261884</v>
      </c>
      <c r="G110" s="1"/>
      <c r="H110" s="1"/>
      <c r="I110" s="1"/>
      <c r="J110" s="1"/>
    </row>
    <row r="111" spans="1:10" ht="15" customHeight="1">
      <c r="A111" s="8" t="s">
        <v>137</v>
      </c>
      <c r="B111" s="3" t="s">
        <v>138</v>
      </c>
      <c r="C111" s="4">
        <v>13830</v>
      </c>
      <c r="D111" s="57">
        <v>10221</v>
      </c>
      <c r="E111" s="4">
        <f t="shared" si="5"/>
        <v>-3609</v>
      </c>
      <c r="F111" s="50">
        <f t="shared" si="6"/>
        <v>73.90455531453362</v>
      </c>
      <c r="G111" s="1"/>
      <c r="H111" s="1"/>
      <c r="I111" s="1"/>
      <c r="J111" s="1"/>
    </row>
    <row r="112" spans="1:10" ht="15" customHeight="1">
      <c r="A112" s="8" t="s">
        <v>139</v>
      </c>
      <c r="B112" s="3" t="s">
        <v>140</v>
      </c>
      <c r="C112" s="4">
        <v>23152</v>
      </c>
      <c r="D112" s="57">
        <v>17712</v>
      </c>
      <c r="E112" s="4">
        <f t="shared" si="5"/>
        <v>-5440</v>
      </c>
      <c r="F112" s="50">
        <f t="shared" si="6"/>
        <v>76.50310988251555</v>
      </c>
      <c r="G112" s="1"/>
      <c r="H112" s="1"/>
      <c r="I112" s="1"/>
      <c r="J112" s="1"/>
    </row>
    <row r="113" spans="1:10" ht="15" customHeight="1">
      <c r="A113" s="8" t="s">
        <v>141</v>
      </c>
      <c r="B113" s="3" t="s">
        <v>142</v>
      </c>
      <c r="C113" s="4">
        <v>7933</v>
      </c>
      <c r="D113" s="57">
        <v>4746</v>
      </c>
      <c r="E113" s="4">
        <f t="shared" si="5"/>
        <v>-3187</v>
      </c>
      <c r="F113" s="50">
        <f t="shared" si="6"/>
        <v>59.826043111055085</v>
      </c>
      <c r="G113" s="1"/>
      <c r="H113" s="1"/>
      <c r="I113" s="1"/>
      <c r="J113" s="1"/>
    </row>
    <row r="114" spans="1:10" ht="15" customHeight="1">
      <c r="A114" s="8" t="s">
        <v>143</v>
      </c>
      <c r="B114" s="3" t="s">
        <v>144</v>
      </c>
      <c r="C114" s="4">
        <v>400</v>
      </c>
      <c r="D114" s="57">
        <v>322</v>
      </c>
      <c r="E114" s="4">
        <f t="shared" si="5"/>
        <v>-78</v>
      </c>
      <c r="F114" s="50">
        <f t="shared" si="6"/>
        <v>80.5</v>
      </c>
      <c r="G114" s="1"/>
      <c r="H114" s="1"/>
      <c r="I114" s="1"/>
      <c r="J114" s="1"/>
    </row>
    <row r="115" spans="1:10" ht="15" customHeight="1">
      <c r="A115" s="8" t="s">
        <v>145</v>
      </c>
      <c r="B115" s="3" t="s">
        <v>146</v>
      </c>
      <c r="C115" s="4">
        <v>2200</v>
      </c>
      <c r="D115" s="57">
        <v>0</v>
      </c>
      <c r="E115" s="4">
        <f t="shared" si="5"/>
        <v>-2200</v>
      </c>
      <c r="F115" s="50">
        <f t="shared" si="6"/>
        <v>0</v>
      </c>
      <c r="G115" s="1"/>
      <c r="H115" s="1"/>
      <c r="I115" s="1"/>
      <c r="J115" s="1"/>
    </row>
    <row r="116" spans="1:10" ht="15" customHeight="1">
      <c r="A116" s="8" t="s">
        <v>147</v>
      </c>
      <c r="B116" s="3" t="s">
        <v>148</v>
      </c>
      <c r="C116" s="4">
        <v>972</v>
      </c>
      <c r="D116" s="57">
        <v>0</v>
      </c>
      <c r="E116" s="4">
        <f t="shared" si="5"/>
        <v>-972</v>
      </c>
      <c r="F116" s="50">
        <f t="shared" si="6"/>
        <v>0</v>
      </c>
      <c r="G116" s="1"/>
      <c r="H116" s="1"/>
      <c r="I116" s="1"/>
      <c r="J116" s="1"/>
    </row>
    <row r="117" spans="1:10" ht="15" customHeight="1">
      <c r="A117" s="8" t="s">
        <v>149</v>
      </c>
      <c r="B117" s="3" t="s">
        <v>150</v>
      </c>
      <c r="C117" s="4">
        <v>1000</v>
      </c>
      <c r="D117" s="57">
        <v>961</v>
      </c>
      <c r="E117" s="4">
        <f t="shared" si="5"/>
        <v>-39</v>
      </c>
      <c r="F117" s="50">
        <f t="shared" si="6"/>
        <v>96.1</v>
      </c>
      <c r="G117" s="1"/>
      <c r="H117" s="1"/>
      <c r="I117" s="1"/>
      <c r="J117" s="1"/>
    </row>
    <row r="118" spans="1:10" ht="15" customHeight="1">
      <c r="A118" s="8" t="s">
        <v>151</v>
      </c>
      <c r="B118" s="3" t="s">
        <v>152</v>
      </c>
      <c r="C118" s="4">
        <v>1000</v>
      </c>
      <c r="D118" s="57">
        <v>961</v>
      </c>
      <c r="E118" s="4">
        <f t="shared" si="5"/>
        <v>-39</v>
      </c>
      <c r="F118" s="50">
        <f t="shared" si="6"/>
        <v>96.1</v>
      </c>
      <c r="G118" s="1"/>
      <c r="H118" s="1"/>
      <c r="I118" s="1"/>
      <c r="J118" s="1"/>
    </row>
    <row r="119" spans="1:10" ht="15" customHeight="1">
      <c r="A119" s="14" t="s">
        <v>153</v>
      </c>
      <c r="B119" s="3"/>
      <c r="C119" s="56">
        <v>358317</v>
      </c>
      <c r="D119" s="56">
        <v>231555</v>
      </c>
      <c r="E119" s="4">
        <f t="shared" si="5"/>
        <v>-126762</v>
      </c>
      <c r="F119" s="50">
        <f t="shared" si="6"/>
        <v>64.6229456040322</v>
      </c>
      <c r="G119" s="1"/>
      <c r="H119" s="1"/>
      <c r="I119" s="1"/>
      <c r="J119" s="1"/>
    </row>
    <row r="120" spans="1:10" ht="15" customHeight="1">
      <c r="A120" s="14" t="s">
        <v>2</v>
      </c>
      <c r="B120" s="3"/>
      <c r="C120" s="58">
        <v>358317</v>
      </c>
      <c r="D120" s="58">
        <v>231555</v>
      </c>
      <c r="E120" s="49">
        <f t="shared" si="5"/>
        <v>-126762</v>
      </c>
      <c r="F120" s="51">
        <f t="shared" si="6"/>
        <v>64.6229456040322</v>
      </c>
      <c r="G120" s="1"/>
      <c r="H120" s="1"/>
      <c r="I120" s="1"/>
      <c r="J120" s="1"/>
    </row>
    <row r="121" spans="1:10" ht="15" customHeight="1">
      <c r="A121" s="7" t="s">
        <v>154</v>
      </c>
      <c r="B121" s="3"/>
      <c r="C121" s="4"/>
      <c r="D121" s="4"/>
      <c r="E121" s="4"/>
      <c r="F121" s="4"/>
      <c r="G121" s="1"/>
      <c r="H121" s="1"/>
      <c r="I121" s="1"/>
      <c r="J121" s="1"/>
    </row>
    <row r="122" spans="1:10" ht="9.75" customHeight="1">
      <c r="A122" s="8"/>
      <c r="B122" s="3"/>
      <c r="C122" s="3"/>
      <c r="D122" s="3"/>
      <c r="E122" s="3"/>
      <c r="F122" s="3"/>
      <c r="G122" s="1"/>
      <c r="H122" s="1"/>
      <c r="I122" s="1"/>
      <c r="J122" s="1"/>
    </row>
    <row r="123" spans="1:10" ht="15" customHeight="1">
      <c r="A123" s="8" t="s">
        <v>105</v>
      </c>
      <c r="B123" s="3" t="s">
        <v>106</v>
      </c>
      <c r="C123" s="57">
        <v>220691</v>
      </c>
      <c r="D123" s="57">
        <v>138879</v>
      </c>
      <c r="E123" s="4">
        <f aca="true" t="shared" si="7" ref="E123:E148">D123-C123</f>
        <v>-81812</v>
      </c>
      <c r="F123" s="50">
        <f aca="true" t="shared" si="8" ref="F123:F148">IF(ISERROR((D123/C123)*100),0,(D123/C123)*100)</f>
        <v>62.92916340041052</v>
      </c>
      <c r="G123" s="1"/>
      <c r="H123" s="1"/>
      <c r="I123" s="1"/>
      <c r="J123" s="1"/>
    </row>
    <row r="124" spans="1:10" ht="15" customHeight="1">
      <c r="A124" s="8" t="s">
        <v>107</v>
      </c>
      <c r="B124" s="3" t="s">
        <v>108</v>
      </c>
      <c r="C124" s="57">
        <v>220691</v>
      </c>
      <c r="D124" s="57">
        <v>138879</v>
      </c>
      <c r="E124" s="4">
        <f t="shared" si="7"/>
        <v>-81812</v>
      </c>
      <c r="F124" s="50">
        <f t="shared" si="8"/>
        <v>62.92916340041052</v>
      </c>
      <c r="G124" s="1"/>
      <c r="H124" s="1"/>
      <c r="I124" s="1"/>
      <c r="J124" s="1"/>
    </row>
    <row r="125" spans="1:10" ht="15" customHeight="1">
      <c r="A125" s="8" t="s">
        <v>109</v>
      </c>
      <c r="B125" s="3" t="s">
        <v>110</v>
      </c>
      <c r="C125" s="57">
        <v>12694</v>
      </c>
      <c r="D125" s="57">
        <v>9780</v>
      </c>
      <c r="E125" s="4">
        <f t="shared" si="7"/>
        <v>-2914</v>
      </c>
      <c r="F125" s="50">
        <f t="shared" si="8"/>
        <v>77.04427288482748</v>
      </c>
      <c r="G125" s="1"/>
      <c r="H125" s="1"/>
      <c r="I125" s="1"/>
      <c r="J125" s="1"/>
    </row>
    <row r="126" spans="1:10" ht="15" customHeight="1">
      <c r="A126" s="8" t="s">
        <v>111</v>
      </c>
      <c r="B126" s="3" t="s">
        <v>112</v>
      </c>
      <c r="C126" s="57">
        <v>432</v>
      </c>
      <c r="D126" s="57">
        <v>432</v>
      </c>
      <c r="E126" s="4">
        <f t="shared" si="7"/>
        <v>0</v>
      </c>
      <c r="F126" s="50">
        <f t="shared" si="8"/>
        <v>100</v>
      </c>
      <c r="G126" s="1"/>
      <c r="H126" s="1"/>
      <c r="I126" s="1"/>
      <c r="J126" s="1"/>
    </row>
    <row r="127" spans="1:10" ht="15" customHeight="1">
      <c r="A127" s="8" t="s">
        <v>113</v>
      </c>
      <c r="B127" s="3" t="s">
        <v>114</v>
      </c>
      <c r="C127" s="57">
        <v>9036</v>
      </c>
      <c r="D127" s="57">
        <v>6122</v>
      </c>
      <c r="E127" s="4">
        <f t="shared" si="7"/>
        <v>-2914</v>
      </c>
      <c r="F127" s="50">
        <f t="shared" si="8"/>
        <v>67.75121735281098</v>
      </c>
      <c r="G127" s="1"/>
      <c r="H127" s="1"/>
      <c r="I127" s="1"/>
      <c r="J127" s="1"/>
    </row>
    <row r="128" spans="1:10" ht="15" customHeight="1">
      <c r="A128" s="8" t="s">
        <v>115</v>
      </c>
      <c r="B128" s="3" t="s">
        <v>116</v>
      </c>
      <c r="C128" s="57">
        <v>3226</v>
      </c>
      <c r="D128" s="57">
        <v>3226</v>
      </c>
      <c r="E128" s="4">
        <f t="shared" si="7"/>
        <v>0</v>
      </c>
      <c r="F128" s="50">
        <f t="shared" si="8"/>
        <v>100</v>
      </c>
      <c r="G128" s="1"/>
      <c r="H128" s="1"/>
      <c r="I128" s="1"/>
      <c r="J128" s="1"/>
    </row>
    <row r="129" spans="1:10" ht="15" customHeight="1">
      <c r="A129" s="8" t="s">
        <v>117</v>
      </c>
      <c r="B129" s="3" t="s">
        <v>118</v>
      </c>
      <c r="C129" s="57">
        <v>49539</v>
      </c>
      <c r="D129" s="57">
        <v>31697</v>
      </c>
      <c r="E129" s="4">
        <f t="shared" si="7"/>
        <v>-17842</v>
      </c>
      <c r="F129" s="50">
        <f t="shared" si="8"/>
        <v>63.983931851672416</v>
      </c>
      <c r="G129" s="1"/>
      <c r="H129" s="1"/>
      <c r="I129" s="1"/>
      <c r="J129" s="1"/>
    </row>
    <row r="130" spans="1:10" ht="15" customHeight="1">
      <c r="A130" s="8" t="s">
        <v>119</v>
      </c>
      <c r="B130" s="3" t="s">
        <v>120</v>
      </c>
      <c r="C130" s="57">
        <v>26688</v>
      </c>
      <c r="D130" s="57">
        <v>17286</v>
      </c>
      <c r="E130" s="4">
        <f t="shared" si="7"/>
        <v>-9402</v>
      </c>
      <c r="F130" s="50">
        <f t="shared" si="8"/>
        <v>64.77068345323741</v>
      </c>
      <c r="G130" s="1"/>
      <c r="H130" s="1"/>
      <c r="I130" s="1"/>
      <c r="J130" s="1"/>
    </row>
    <row r="131" spans="1:10" ht="15" customHeight="1">
      <c r="A131" s="8" t="s">
        <v>121</v>
      </c>
      <c r="B131" s="3" t="s">
        <v>122</v>
      </c>
      <c r="C131" s="57">
        <v>7565</v>
      </c>
      <c r="D131" s="57">
        <v>4769</v>
      </c>
      <c r="E131" s="4">
        <f t="shared" si="7"/>
        <v>-2796</v>
      </c>
      <c r="F131" s="50">
        <f t="shared" si="8"/>
        <v>63.040317250495704</v>
      </c>
      <c r="G131" s="1"/>
      <c r="H131" s="1"/>
      <c r="I131" s="1"/>
      <c r="J131" s="1"/>
    </row>
    <row r="132" spans="1:10" ht="15" customHeight="1">
      <c r="A132" s="8" t="s">
        <v>123</v>
      </c>
      <c r="B132" s="3" t="s">
        <v>124</v>
      </c>
      <c r="C132" s="57">
        <v>10592</v>
      </c>
      <c r="D132" s="57">
        <v>6893</v>
      </c>
      <c r="E132" s="4">
        <f t="shared" si="7"/>
        <v>-3699</v>
      </c>
      <c r="F132" s="50">
        <f t="shared" si="8"/>
        <v>65.077416918429</v>
      </c>
      <c r="G132" s="1"/>
      <c r="H132" s="1"/>
      <c r="I132" s="1"/>
      <c r="J132" s="1"/>
    </row>
    <row r="133" spans="1:10" ht="15" customHeight="1">
      <c r="A133" s="8" t="s">
        <v>125</v>
      </c>
      <c r="B133" s="3" t="s">
        <v>126</v>
      </c>
      <c r="C133" s="57">
        <v>4694</v>
      </c>
      <c r="D133" s="57">
        <v>2749</v>
      </c>
      <c r="E133" s="4">
        <f t="shared" si="7"/>
        <v>-1945</v>
      </c>
      <c r="F133" s="50">
        <f t="shared" si="8"/>
        <v>58.56412441414571</v>
      </c>
      <c r="G133" s="1"/>
      <c r="H133" s="1"/>
      <c r="I133" s="1"/>
      <c r="J133" s="1"/>
    </row>
    <row r="134" spans="1:10" ht="15" customHeight="1">
      <c r="A134" s="8" t="s">
        <v>127</v>
      </c>
      <c r="B134" s="3" t="s">
        <v>128</v>
      </c>
      <c r="C134" s="57">
        <v>74393</v>
      </c>
      <c r="D134" s="57">
        <v>50238</v>
      </c>
      <c r="E134" s="4">
        <f t="shared" si="7"/>
        <v>-24155</v>
      </c>
      <c r="F134" s="50">
        <f t="shared" si="8"/>
        <v>67.53054722890595</v>
      </c>
      <c r="G134" s="1"/>
      <c r="H134" s="1"/>
      <c r="I134" s="1"/>
      <c r="J134" s="1"/>
    </row>
    <row r="135" spans="1:10" ht="15" customHeight="1">
      <c r="A135" s="8" t="s">
        <v>129</v>
      </c>
      <c r="B135" s="3" t="s">
        <v>130</v>
      </c>
      <c r="C135" s="57">
        <v>10000</v>
      </c>
      <c r="D135" s="57">
        <v>5318</v>
      </c>
      <c r="E135" s="4">
        <f t="shared" si="7"/>
        <v>-4682</v>
      </c>
      <c r="F135" s="50">
        <f t="shared" si="8"/>
        <v>53.18000000000001</v>
      </c>
      <c r="G135" s="1"/>
      <c r="H135" s="1"/>
      <c r="I135" s="1"/>
      <c r="J135" s="1"/>
    </row>
    <row r="136" spans="1:10" ht="15" customHeight="1">
      <c r="A136" s="8" t="s">
        <v>131</v>
      </c>
      <c r="B136" s="3" t="s">
        <v>132</v>
      </c>
      <c r="C136" s="57">
        <v>1460</v>
      </c>
      <c r="D136" s="57">
        <v>1460</v>
      </c>
      <c r="E136" s="4">
        <f t="shared" si="7"/>
        <v>0</v>
      </c>
      <c r="F136" s="50">
        <f t="shared" si="8"/>
        <v>100</v>
      </c>
      <c r="G136" s="1"/>
      <c r="H136" s="1"/>
      <c r="I136" s="1"/>
      <c r="J136" s="1"/>
    </row>
    <row r="137" spans="1:10" ht="15" customHeight="1">
      <c r="A137" s="8" t="s">
        <v>133</v>
      </c>
      <c r="B137" s="3" t="s">
        <v>134</v>
      </c>
      <c r="C137" s="57">
        <v>4854</v>
      </c>
      <c r="D137" s="57">
        <v>4853</v>
      </c>
      <c r="E137" s="4">
        <f t="shared" si="7"/>
        <v>-1</v>
      </c>
      <c r="F137" s="50">
        <f t="shared" si="8"/>
        <v>99.97939843428101</v>
      </c>
      <c r="G137" s="1"/>
      <c r="H137" s="1"/>
      <c r="I137" s="1"/>
      <c r="J137" s="1"/>
    </row>
    <row r="138" spans="1:10" ht="15" customHeight="1">
      <c r="A138" s="8" t="s">
        <v>135</v>
      </c>
      <c r="B138" s="3" t="s">
        <v>136</v>
      </c>
      <c r="C138" s="57">
        <v>9592</v>
      </c>
      <c r="D138" s="57">
        <v>5606</v>
      </c>
      <c r="E138" s="4">
        <f t="shared" si="7"/>
        <v>-3986</v>
      </c>
      <c r="F138" s="50">
        <f t="shared" si="8"/>
        <v>58.444537114261884</v>
      </c>
      <c r="G138" s="1"/>
      <c r="H138" s="1"/>
      <c r="I138" s="1"/>
      <c r="J138" s="1"/>
    </row>
    <row r="139" spans="1:10" ht="15" customHeight="1">
      <c r="A139" s="8" t="s">
        <v>137</v>
      </c>
      <c r="B139" s="3" t="s">
        <v>138</v>
      </c>
      <c r="C139" s="57">
        <v>13830</v>
      </c>
      <c r="D139" s="57">
        <v>10221</v>
      </c>
      <c r="E139" s="4">
        <f t="shared" si="7"/>
        <v>-3609</v>
      </c>
      <c r="F139" s="50">
        <f t="shared" si="8"/>
        <v>73.90455531453362</v>
      </c>
      <c r="G139" s="1"/>
      <c r="H139" s="1"/>
      <c r="I139" s="1"/>
      <c r="J139" s="1"/>
    </row>
    <row r="140" spans="1:10" ht="15" customHeight="1">
      <c r="A140" s="8" t="s">
        <v>139</v>
      </c>
      <c r="B140" s="3" t="s">
        <v>140</v>
      </c>
      <c r="C140" s="57">
        <v>23152</v>
      </c>
      <c r="D140" s="57">
        <v>17712</v>
      </c>
      <c r="E140" s="4">
        <f t="shared" si="7"/>
        <v>-5440</v>
      </c>
      <c r="F140" s="50">
        <f t="shared" si="8"/>
        <v>76.50310988251555</v>
      </c>
      <c r="G140" s="1"/>
      <c r="H140" s="1"/>
      <c r="I140" s="1"/>
      <c r="J140" s="1"/>
    </row>
    <row r="141" spans="1:10" ht="15" customHeight="1">
      <c r="A141" s="8" t="s">
        <v>141</v>
      </c>
      <c r="B141" s="3" t="s">
        <v>142</v>
      </c>
      <c r="C141" s="57">
        <v>7933</v>
      </c>
      <c r="D141" s="57">
        <v>4746</v>
      </c>
      <c r="E141" s="4">
        <f t="shared" si="7"/>
        <v>-3187</v>
      </c>
      <c r="F141" s="50">
        <f t="shared" si="8"/>
        <v>59.826043111055085</v>
      </c>
      <c r="G141" s="1"/>
      <c r="H141" s="1"/>
      <c r="I141" s="1"/>
      <c r="J141" s="1"/>
    </row>
    <row r="142" spans="1:10" ht="15" customHeight="1">
      <c r="A142" s="8" t="s">
        <v>143</v>
      </c>
      <c r="B142" s="3" t="s">
        <v>144</v>
      </c>
      <c r="C142" s="57">
        <v>400</v>
      </c>
      <c r="D142" s="57">
        <v>322</v>
      </c>
      <c r="E142" s="4">
        <f t="shared" si="7"/>
        <v>-78</v>
      </c>
      <c r="F142" s="50">
        <f t="shared" si="8"/>
        <v>80.5</v>
      </c>
      <c r="G142" s="1"/>
      <c r="H142" s="1"/>
      <c r="I142" s="1"/>
      <c r="J142" s="1"/>
    </row>
    <row r="143" spans="1:10" ht="15" customHeight="1">
      <c r="A143" s="8" t="s">
        <v>145</v>
      </c>
      <c r="B143" s="3" t="s">
        <v>146</v>
      </c>
      <c r="C143" s="57">
        <v>2200</v>
      </c>
      <c r="D143" s="57">
        <v>0</v>
      </c>
      <c r="E143" s="4">
        <f t="shared" si="7"/>
        <v>-2200</v>
      </c>
      <c r="F143" s="50">
        <f t="shared" si="8"/>
        <v>0</v>
      </c>
      <c r="G143" s="1"/>
      <c r="H143" s="1"/>
      <c r="I143" s="1"/>
      <c r="J143" s="1"/>
    </row>
    <row r="144" spans="1:10" ht="15" customHeight="1">
      <c r="A144" s="8" t="s">
        <v>147</v>
      </c>
      <c r="B144" s="3" t="s">
        <v>148</v>
      </c>
      <c r="C144" s="57">
        <v>972</v>
      </c>
      <c r="D144" s="57">
        <v>0</v>
      </c>
      <c r="E144" s="4">
        <f t="shared" si="7"/>
        <v>-972</v>
      </c>
      <c r="F144" s="50">
        <f t="shared" si="8"/>
        <v>0</v>
      </c>
      <c r="G144" s="1"/>
      <c r="H144" s="1"/>
      <c r="I144" s="1"/>
      <c r="J144" s="1"/>
    </row>
    <row r="145" spans="1:10" ht="15" customHeight="1">
      <c r="A145" s="8" t="s">
        <v>149</v>
      </c>
      <c r="B145" s="3" t="s">
        <v>150</v>
      </c>
      <c r="C145" s="57">
        <v>1000</v>
      </c>
      <c r="D145" s="57">
        <v>961</v>
      </c>
      <c r="E145" s="4">
        <f t="shared" si="7"/>
        <v>-39</v>
      </c>
      <c r="F145" s="50">
        <f t="shared" si="8"/>
        <v>96.1</v>
      </c>
      <c r="G145" s="1"/>
      <c r="H145" s="1"/>
      <c r="I145" s="1"/>
      <c r="J145" s="1"/>
    </row>
    <row r="146" spans="1:10" ht="15" customHeight="1">
      <c r="A146" s="8" t="s">
        <v>151</v>
      </c>
      <c r="B146" s="3" t="s">
        <v>152</v>
      </c>
      <c r="C146" s="57">
        <v>1000</v>
      </c>
      <c r="D146" s="57">
        <v>961</v>
      </c>
      <c r="E146" s="4">
        <f t="shared" si="7"/>
        <v>-39</v>
      </c>
      <c r="F146" s="50">
        <f t="shared" si="8"/>
        <v>96.1</v>
      </c>
      <c r="G146" s="1"/>
      <c r="H146" s="1"/>
      <c r="I146" s="1"/>
      <c r="J146" s="1"/>
    </row>
    <row r="147" spans="1:10" ht="15" customHeight="1">
      <c r="A147" s="14" t="s">
        <v>153</v>
      </c>
      <c r="B147" s="3"/>
      <c r="C147" s="56">
        <v>358317</v>
      </c>
      <c r="D147" s="56">
        <v>231555</v>
      </c>
      <c r="E147" s="4">
        <f t="shared" si="7"/>
        <v>-126762</v>
      </c>
      <c r="F147" s="50">
        <f t="shared" si="8"/>
        <v>64.6229456040322</v>
      </c>
      <c r="G147" s="10"/>
      <c r="H147" s="10"/>
      <c r="I147" s="10"/>
      <c r="J147" s="10"/>
    </row>
    <row r="148" spans="1:8" ht="15" customHeight="1">
      <c r="A148" s="9" t="s">
        <v>3</v>
      </c>
      <c r="B148" s="3"/>
      <c r="C148" s="58">
        <v>358317</v>
      </c>
      <c r="D148" s="58">
        <v>231555</v>
      </c>
      <c r="E148" s="52">
        <f t="shared" si="7"/>
        <v>-126762</v>
      </c>
      <c r="F148" s="50">
        <f t="shared" si="8"/>
        <v>64.6229456040322</v>
      </c>
      <c r="G148" s="45"/>
      <c r="H148" s="46"/>
    </row>
    <row r="149" spans="1:7" ht="15" customHeight="1">
      <c r="A149" s="7"/>
      <c r="B149" s="3"/>
      <c r="C149" s="4"/>
      <c r="D149" s="4"/>
      <c r="E149" s="4"/>
      <c r="F149" s="4"/>
      <c r="G149" s="1"/>
    </row>
    <row r="150" spans="1:7" ht="18.75" customHeight="1">
      <c r="A150" s="6" t="s">
        <v>155</v>
      </c>
      <c r="B150" s="3"/>
      <c r="C150" s="4"/>
      <c r="D150" s="4"/>
      <c r="E150" s="4"/>
      <c r="F150" s="4"/>
      <c r="G150" s="1"/>
    </row>
    <row r="151" spans="1:7" ht="15" customHeight="1">
      <c r="A151" s="7" t="s">
        <v>156</v>
      </c>
      <c r="B151" s="3"/>
      <c r="C151" s="4"/>
      <c r="D151" s="4"/>
      <c r="E151" s="4"/>
      <c r="F151" s="4"/>
      <c r="G151" s="1"/>
    </row>
    <row r="152" spans="1:7" ht="15" customHeight="1">
      <c r="A152" s="7" t="s">
        <v>157</v>
      </c>
      <c r="B152" s="3"/>
      <c r="C152" s="4"/>
      <c r="D152" s="4"/>
      <c r="E152" s="4"/>
      <c r="F152" s="4"/>
      <c r="G152" s="1"/>
    </row>
    <row r="153" spans="1:10" ht="14.25" customHeight="1">
      <c r="A153" s="9"/>
      <c r="B153" s="3"/>
      <c r="C153" s="4"/>
      <c r="D153" s="4"/>
      <c r="E153" s="4"/>
      <c r="F153" s="4"/>
      <c r="G153" s="1"/>
      <c r="H153" s="1"/>
      <c r="I153" s="1"/>
      <c r="J153" s="1"/>
    </row>
    <row r="154" spans="1:10" ht="16.5" customHeight="1">
      <c r="A154" s="11" t="s">
        <v>58</v>
      </c>
      <c r="B154" s="3" t="s">
        <v>59</v>
      </c>
      <c r="C154" s="4">
        <v>2063</v>
      </c>
      <c r="D154" s="4">
        <v>2063</v>
      </c>
      <c r="E154" s="4">
        <f aca="true" t="shared" si="9" ref="E154:E160">D154-C154</f>
        <v>0</v>
      </c>
      <c r="F154" s="32">
        <f aca="true" t="shared" si="10" ref="F154:F160">IF(C154=0,0,(D154/C154))*100</f>
        <v>100</v>
      </c>
      <c r="G154" s="1">
        <v>2063</v>
      </c>
      <c r="H154" s="1">
        <v>2063</v>
      </c>
      <c r="I154" s="1" t="s">
        <v>53</v>
      </c>
      <c r="J154" s="1">
        <v>1</v>
      </c>
    </row>
    <row r="155" spans="1:10" ht="16.5" customHeight="1">
      <c r="A155" s="11" t="s">
        <v>158</v>
      </c>
      <c r="B155" s="3" t="s">
        <v>159</v>
      </c>
      <c r="C155" s="4">
        <v>2063</v>
      </c>
      <c r="D155" s="4">
        <v>2063</v>
      </c>
      <c r="E155" s="4">
        <f t="shared" si="9"/>
        <v>0</v>
      </c>
      <c r="F155" s="32">
        <f t="shared" si="10"/>
        <v>100</v>
      </c>
      <c r="G155" s="1">
        <v>0</v>
      </c>
      <c r="H155" s="1">
        <v>0</v>
      </c>
      <c r="I155" s="1" t="s">
        <v>53</v>
      </c>
      <c r="J155" s="1">
        <v>0</v>
      </c>
    </row>
    <row r="156" spans="1:10" ht="16.5" customHeight="1">
      <c r="A156" s="11" t="s">
        <v>66</v>
      </c>
      <c r="B156" s="3" t="s">
        <v>67</v>
      </c>
      <c r="C156" s="4">
        <v>400</v>
      </c>
      <c r="D156" s="4">
        <v>400</v>
      </c>
      <c r="E156" s="4">
        <f t="shared" si="9"/>
        <v>0</v>
      </c>
      <c r="F156" s="32">
        <f t="shared" si="10"/>
        <v>100</v>
      </c>
      <c r="G156" s="1">
        <v>400</v>
      </c>
      <c r="H156" s="1">
        <v>400</v>
      </c>
      <c r="I156" s="1" t="s">
        <v>53</v>
      </c>
      <c r="J156" s="1">
        <v>1</v>
      </c>
    </row>
    <row r="157" spans="1:10" ht="16.5" customHeight="1">
      <c r="A157" s="11" t="s">
        <v>68</v>
      </c>
      <c r="B157" s="3" t="s">
        <v>69</v>
      </c>
      <c r="C157" s="4">
        <v>299</v>
      </c>
      <c r="D157" s="4">
        <v>299</v>
      </c>
      <c r="E157" s="4">
        <f t="shared" si="9"/>
        <v>0</v>
      </c>
      <c r="F157" s="32">
        <f t="shared" si="10"/>
        <v>100</v>
      </c>
      <c r="G157" s="1">
        <v>0</v>
      </c>
      <c r="H157" s="1">
        <v>0</v>
      </c>
      <c r="I157" s="1" t="s">
        <v>53</v>
      </c>
      <c r="J157" s="1">
        <v>0</v>
      </c>
    </row>
    <row r="158" spans="1:10" ht="16.5" customHeight="1">
      <c r="A158" s="11" t="s">
        <v>72</v>
      </c>
      <c r="B158" s="3" t="s">
        <v>73</v>
      </c>
      <c r="C158" s="4">
        <v>101</v>
      </c>
      <c r="D158" s="4">
        <v>101</v>
      </c>
      <c r="E158" s="4">
        <f t="shared" si="9"/>
        <v>0</v>
      </c>
      <c r="F158" s="32">
        <f t="shared" si="10"/>
        <v>100</v>
      </c>
      <c r="G158" s="1">
        <v>0</v>
      </c>
      <c r="H158" s="1">
        <v>0</v>
      </c>
      <c r="I158" s="1" t="s">
        <v>53</v>
      </c>
      <c r="J158" s="1">
        <v>0</v>
      </c>
    </row>
    <row r="159" spans="1:10" ht="16.5" customHeight="1">
      <c r="A159" s="9" t="s">
        <v>53</v>
      </c>
      <c r="B159" s="3"/>
      <c r="C159" s="55">
        <v>2463</v>
      </c>
      <c r="D159" s="55">
        <v>2463</v>
      </c>
      <c r="E159" s="4">
        <f t="shared" si="9"/>
        <v>0</v>
      </c>
      <c r="F159" s="32">
        <f t="shared" si="10"/>
        <v>100</v>
      </c>
      <c r="G159" s="1"/>
      <c r="H159" s="1"/>
      <c r="I159" s="1"/>
      <c r="J159" s="1"/>
    </row>
    <row r="160" spans="1:10" ht="12.75" customHeight="1">
      <c r="A160" s="9" t="s">
        <v>1</v>
      </c>
      <c r="B160" s="3"/>
      <c r="C160" s="56">
        <v>2463</v>
      </c>
      <c r="D160" s="56">
        <v>2463</v>
      </c>
      <c r="E160" s="9">
        <f t="shared" si="9"/>
        <v>0</v>
      </c>
      <c r="F160" s="36">
        <f t="shared" si="10"/>
        <v>100</v>
      </c>
      <c r="G160" s="15"/>
      <c r="H160" s="17"/>
      <c r="I160" s="12"/>
      <c r="J160" s="10"/>
    </row>
    <row r="161" spans="1:7" ht="18.75" customHeight="1">
      <c r="A161" s="6"/>
      <c r="B161" s="3"/>
      <c r="C161" s="4"/>
      <c r="D161" s="4"/>
      <c r="E161" s="4"/>
      <c r="F161" s="4"/>
      <c r="G161" s="1"/>
    </row>
    <row r="162" spans="1:7" ht="15" customHeight="1">
      <c r="A162" s="7" t="s">
        <v>160</v>
      </c>
      <c r="B162" s="3"/>
      <c r="C162" s="4"/>
      <c r="D162" s="4"/>
      <c r="E162" s="4"/>
      <c r="F162" s="4"/>
      <c r="G162" s="1"/>
    </row>
    <row r="163" spans="1:6" ht="9.75" customHeight="1">
      <c r="A163" s="8"/>
      <c r="B163" s="3"/>
      <c r="C163" s="4"/>
      <c r="D163" s="4"/>
      <c r="E163" s="4"/>
      <c r="F163" s="4"/>
    </row>
    <row r="164" spans="1:10" ht="15" customHeight="1">
      <c r="A164" s="8" t="s">
        <v>109</v>
      </c>
      <c r="B164" s="3" t="s">
        <v>110</v>
      </c>
      <c r="C164" s="4">
        <v>2063</v>
      </c>
      <c r="D164" s="57">
        <v>2063</v>
      </c>
      <c r="E164" s="4">
        <f aca="true" t="shared" si="11" ref="E164:E170">D164-C164</f>
        <v>0</v>
      </c>
      <c r="F164" s="50">
        <f aca="true" t="shared" si="12" ref="F164:F170">IF(ISERROR((D164/C164)*100),0,(D164/C164)*100)</f>
        <v>100</v>
      </c>
      <c r="G164" s="1"/>
      <c r="H164" s="1"/>
      <c r="I164" s="1"/>
      <c r="J164" s="1"/>
    </row>
    <row r="165" spans="1:10" ht="15" customHeight="1">
      <c r="A165" s="8" t="s">
        <v>161</v>
      </c>
      <c r="B165" s="3" t="s">
        <v>162</v>
      </c>
      <c r="C165" s="4">
        <v>2063</v>
      </c>
      <c r="D165" s="57">
        <v>2063</v>
      </c>
      <c r="E165" s="4">
        <f t="shared" si="11"/>
        <v>0</v>
      </c>
      <c r="F165" s="50">
        <f t="shared" si="12"/>
        <v>100</v>
      </c>
      <c r="G165" s="1"/>
      <c r="H165" s="1"/>
      <c r="I165" s="1"/>
      <c r="J165" s="1"/>
    </row>
    <row r="166" spans="1:10" ht="15" customHeight="1">
      <c r="A166" s="8" t="s">
        <v>117</v>
      </c>
      <c r="B166" s="3" t="s">
        <v>118</v>
      </c>
      <c r="C166" s="4">
        <v>400</v>
      </c>
      <c r="D166" s="57">
        <v>400</v>
      </c>
      <c r="E166" s="4">
        <f t="shared" si="11"/>
        <v>0</v>
      </c>
      <c r="F166" s="50">
        <f t="shared" si="12"/>
        <v>100</v>
      </c>
      <c r="G166" s="1"/>
      <c r="H166" s="1"/>
      <c r="I166" s="1"/>
      <c r="J166" s="1"/>
    </row>
    <row r="167" spans="1:10" ht="15" customHeight="1">
      <c r="A167" s="8" t="s">
        <v>119</v>
      </c>
      <c r="B167" s="3" t="s">
        <v>120</v>
      </c>
      <c r="C167" s="4">
        <v>299</v>
      </c>
      <c r="D167" s="57">
        <v>299</v>
      </c>
      <c r="E167" s="4">
        <f t="shared" si="11"/>
        <v>0</v>
      </c>
      <c r="F167" s="50">
        <f t="shared" si="12"/>
        <v>100</v>
      </c>
      <c r="G167" s="1"/>
      <c r="H167" s="1"/>
      <c r="I167" s="1"/>
      <c r="J167" s="1"/>
    </row>
    <row r="168" spans="1:10" ht="15" customHeight="1">
      <c r="A168" s="8" t="s">
        <v>123</v>
      </c>
      <c r="B168" s="3" t="s">
        <v>124</v>
      </c>
      <c r="C168" s="4">
        <v>101</v>
      </c>
      <c r="D168" s="57">
        <v>101</v>
      </c>
      <c r="E168" s="4">
        <f t="shared" si="11"/>
        <v>0</v>
      </c>
      <c r="F168" s="50">
        <f t="shared" si="12"/>
        <v>100</v>
      </c>
      <c r="G168" s="1"/>
      <c r="H168" s="1"/>
      <c r="I168" s="1"/>
      <c r="J168" s="1"/>
    </row>
    <row r="169" spans="1:10" ht="15" customHeight="1">
      <c r="A169" s="14" t="s">
        <v>153</v>
      </c>
      <c r="B169" s="3"/>
      <c r="C169" s="56">
        <v>2463</v>
      </c>
      <c r="D169" s="56">
        <v>2463</v>
      </c>
      <c r="E169" s="4">
        <f t="shared" si="11"/>
        <v>0</v>
      </c>
      <c r="F169" s="50">
        <f t="shared" si="12"/>
        <v>100</v>
      </c>
      <c r="G169" s="1"/>
      <c r="H169" s="1"/>
      <c r="I169" s="1"/>
      <c r="J169" s="1"/>
    </row>
    <row r="170" spans="1:10" ht="15" customHeight="1">
      <c r="A170" s="14" t="s">
        <v>2</v>
      </c>
      <c r="B170" s="3"/>
      <c r="C170" s="58">
        <v>2463</v>
      </c>
      <c r="D170" s="58">
        <v>2463</v>
      </c>
      <c r="E170" s="49">
        <f t="shared" si="11"/>
        <v>0</v>
      </c>
      <c r="F170" s="51">
        <f t="shared" si="12"/>
        <v>100</v>
      </c>
      <c r="G170" s="1"/>
      <c r="H170" s="1"/>
      <c r="I170" s="1"/>
      <c r="J170" s="1"/>
    </row>
    <row r="171" spans="1:10" ht="15" customHeight="1">
      <c r="A171" s="7" t="s">
        <v>163</v>
      </c>
      <c r="B171" s="3"/>
      <c r="C171" s="4"/>
      <c r="D171" s="4"/>
      <c r="E171" s="4"/>
      <c r="F171" s="4"/>
      <c r="G171" s="1"/>
      <c r="H171" s="1"/>
      <c r="I171" s="1"/>
      <c r="J171" s="1"/>
    </row>
    <row r="172" spans="1:10" ht="9.75" customHeight="1">
      <c r="A172" s="8"/>
      <c r="B172" s="3"/>
      <c r="C172" s="3"/>
      <c r="D172" s="3"/>
      <c r="E172" s="3"/>
      <c r="F172" s="3"/>
      <c r="G172" s="1"/>
      <c r="H172" s="1"/>
      <c r="I172" s="1"/>
      <c r="J172" s="1"/>
    </row>
    <row r="173" spans="1:10" ht="15" customHeight="1">
      <c r="A173" s="8" t="s">
        <v>109</v>
      </c>
      <c r="B173" s="3" t="s">
        <v>110</v>
      </c>
      <c r="C173" s="57">
        <v>2063</v>
      </c>
      <c r="D173" s="57">
        <v>2063</v>
      </c>
      <c r="E173" s="4">
        <f aca="true" t="shared" si="13" ref="E173:E179">D173-C173</f>
        <v>0</v>
      </c>
      <c r="F173" s="50">
        <f aca="true" t="shared" si="14" ref="F173:F179">IF(ISERROR((D173/C173)*100),0,(D173/C173)*100)</f>
        <v>100</v>
      </c>
      <c r="G173" s="1"/>
      <c r="H173" s="1"/>
      <c r="I173" s="1"/>
      <c r="J173" s="1"/>
    </row>
    <row r="174" spans="1:10" ht="15" customHeight="1">
      <c r="A174" s="8" t="s">
        <v>161</v>
      </c>
      <c r="B174" s="3" t="s">
        <v>162</v>
      </c>
      <c r="C174" s="57">
        <v>2063</v>
      </c>
      <c r="D174" s="57">
        <v>2063</v>
      </c>
      <c r="E174" s="4">
        <f t="shared" si="13"/>
        <v>0</v>
      </c>
      <c r="F174" s="50">
        <f t="shared" si="14"/>
        <v>100</v>
      </c>
      <c r="G174" s="1"/>
      <c r="H174" s="1"/>
      <c r="I174" s="1"/>
      <c r="J174" s="1"/>
    </row>
    <row r="175" spans="1:10" ht="15" customHeight="1">
      <c r="A175" s="8" t="s">
        <v>117</v>
      </c>
      <c r="B175" s="3" t="s">
        <v>118</v>
      </c>
      <c r="C175" s="57">
        <v>400</v>
      </c>
      <c r="D175" s="57">
        <v>400</v>
      </c>
      <c r="E175" s="4">
        <f t="shared" si="13"/>
        <v>0</v>
      </c>
      <c r="F175" s="50">
        <f t="shared" si="14"/>
        <v>100</v>
      </c>
      <c r="G175" s="1"/>
      <c r="H175" s="1"/>
      <c r="I175" s="1"/>
      <c r="J175" s="1"/>
    </row>
    <row r="176" spans="1:10" ht="15" customHeight="1">
      <c r="A176" s="8" t="s">
        <v>119</v>
      </c>
      <c r="B176" s="3" t="s">
        <v>120</v>
      </c>
      <c r="C176" s="57">
        <v>299</v>
      </c>
      <c r="D176" s="57">
        <v>299</v>
      </c>
      <c r="E176" s="4">
        <f t="shared" si="13"/>
        <v>0</v>
      </c>
      <c r="F176" s="50">
        <f t="shared" si="14"/>
        <v>100</v>
      </c>
      <c r="G176" s="1"/>
      <c r="H176" s="1"/>
      <c r="I176" s="1"/>
      <c r="J176" s="1"/>
    </row>
    <row r="177" spans="1:10" ht="15" customHeight="1">
      <c r="A177" s="8" t="s">
        <v>123</v>
      </c>
      <c r="B177" s="3" t="s">
        <v>124</v>
      </c>
      <c r="C177" s="57">
        <v>101</v>
      </c>
      <c r="D177" s="57">
        <v>101</v>
      </c>
      <c r="E177" s="4">
        <f t="shared" si="13"/>
        <v>0</v>
      </c>
      <c r="F177" s="50">
        <f t="shared" si="14"/>
        <v>100</v>
      </c>
      <c r="G177" s="1"/>
      <c r="H177" s="1"/>
      <c r="I177" s="1"/>
      <c r="J177" s="1"/>
    </row>
    <row r="178" spans="1:10" ht="15" customHeight="1">
      <c r="A178" s="14" t="s">
        <v>153</v>
      </c>
      <c r="B178" s="3"/>
      <c r="C178" s="56">
        <v>2463</v>
      </c>
      <c r="D178" s="56">
        <v>2463</v>
      </c>
      <c r="E178" s="4">
        <f t="shared" si="13"/>
        <v>0</v>
      </c>
      <c r="F178" s="50">
        <f t="shared" si="14"/>
        <v>100</v>
      </c>
      <c r="G178" s="10"/>
      <c r="H178" s="10"/>
      <c r="I178" s="10"/>
      <c r="J178" s="10"/>
    </row>
    <row r="179" spans="1:8" ht="15" customHeight="1">
      <c r="A179" s="9" t="s">
        <v>3</v>
      </c>
      <c r="B179" s="3"/>
      <c r="C179" s="58">
        <v>2463</v>
      </c>
      <c r="D179" s="58">
        <v>2463</v>
      </c>
      <c r="E179" s="52">
        <f t="shared" si="13"/>
        <v>0</v>
      </c>
      <c r="F179" s="50">
        <f t="shared" si="14"/>
        <v>100</v>
      </c>
      <c r="G179" s="45"/>
      <c r="H179" s="46"/>
    </row>
    <row r="180" spans="1:7" ht="15" customHeight="1">
      <c r="A180" s="7"/>
      <c r="B180" s="3"/>
      <c r="C180" s="4"/>
      <c r="D180" s="4"/>
      <c r="E180" s="4"/>
      <c r="F180" s="4"/>
      <c r="G180" s="1"/>
    </row>
    <row r="181" spans="1:7" ht="18.75" customHeight="1">
      <c r="A181" s="6" t="s">
        <v>164</v>
      </c>
      <c r="B181" s="3"/>
      <c r="C181" s="4"/>
      <c r="D181" s="4"/>
      <c r="E181" s="4"/>
      <c r="F181" s="4"/>
      <c r="G181" s="1"/>
    </row>
    <row r="182" spans="1:7" ht="15" customHeight="1">
      <c r="A182" s="7" t="s">
        <v>165</v>
      </c>
      <c r="B182" s="3"/>
      <c r="C182" s="4"/>
      <c r="D182" s="4"/>
      <c r="E182" s="4"/>
      <c r="F182" s="4"/>
      <c r="G182" s="1"/>
    </row>
    <row r="183" spans="1:7" ht="15" customHeight="1">
      <c r="A183" s="7" t="s">
        <v>166</v>
      </c>
      <c r="B183" s="3"/>
      <c r="C183" s="4"/>
      <c r="D183" s="4"/>
      <c r="E183" s="4"/>
      <c r="F183" s="4"/>
      <c r="G183" s="1"/>
    </row>
    <row r="184" spans="1:10" ht="14.25" customHeight="1">
      <c r="A184" s="9"/>
      <c r="B184" s="3"/>
      <c r="C184" s="4"/>
      <c r="D184" s="4"/>
      <c r="E184" s="4"/>
      <c r="F184" s="4"/>
      <c r="G184" s="1"/>
      <c r="H184" s="1"/>
      <c r="I184" s="1"/>
      <c r="J184" s="1"/>
    </row>
    <row r="185" spans="1:10" ht="16.5" customHeight="1">
      <c r="A185" s="11" t="s">
        <v>76</v>
      </c>
      <c r="B185" s="3" t="s">
        <v>77</v>
      </c>
      <c r="C185" s="4">
        <v>288</v>
      </c>
      <c r="D185" s="4">
        <v>0</v>
      </c>
      <c r="E185" s="4">
        <f>D185-C185</f>
        <v>-288</v>
      </c>
      <c r="F185" s="32">
        <f>IF(C185=0,0,(D185/C185))*100</f>
        <v>0</v>
      </c>
      <c r="G185" s="1">
        <v>288</v>
      </c>
      <c r="H185" s="1">
        <v>0</v>
      </c>
      <c r="I185" s="1" t="s">
        <v>53</v>
      </c>
      <c r="J185" s="1">
        <v>1</v>
      </c>
    </row>
    <row r="186" spans="1:10" ht="16.5" customHeight="1">
      <c r="A186" s="11" t="s">
        <v>84</v>
      </c>
      <c r="B186" s="3" t="s">
        <v>85</v>
      </c>
      <c r="C186" s="4">
        <v>288</v>
      </c>
      <c r="D186" s="4">
        <v>0</v>
      </c>
      <c r="E186" s="4">
        <f>D186-C186</f>
        <v>-288</v>
      </c>
      <c r="F186" s="32">
        <f>IF(C186=0,0,(D186/C186))*100</f>
        <v>0</v>
      </c>
      <c r="G186" s="1">
        <v>0</v>
      </c>
      <c r="H186" s="1">
        <v>0</v>
      </c>
      <c r="I186" s="1" t="s">
        <v>53</v>
      </c>
      <c r="J186" s="1">
        <v>0</v>
      </c>
    </row>
    <row r="187" spans="1:10" ht="16.5" customHeight="1">
      <c r="A187" s="9" t="s">
        <v>53</v>
      </c>
      <c r="B187" s="3"/>
      <c r="C187" s="55">
        <v>288</v>
      </c>
      <c r="D187" s="55">
        <v>0</v>
      </c>
      <c r="E187" s="4">
        <f>D187-C187</f>
        <v>-288</v>
      </c>
      <c r="F187" s="32">
        <f>IF(C187=0,0,(D187/C187))*100</f>
        <v>0</v>
      </c>
      <c r="G187" s="1"/>
      <c r="H187" s="1"/>
      <c r="I187" s="1"/>
      <c r="J187" s="1"/>
    </row>
    <row r="188" spans="1:10" ht="12.75" customHeight="1">
      <c r="A188" s="9" t="s">
        <v>1</v>
      </c>
      <c r="B188" s="3"/>
      <c r="C188" s="56">
        <v>288</v>
      </c>
      <c r="D188" s="56">
        <v>0</v>
      </c>
      <c r="E188" s="9">
        <f>D188-C188</f>
        <v>-288</v>
      </c>
      <c r="F188" s="36">
        <f>IF(C188=0,0,(D188/C188))*100</f>
        <v>0</v>
      </c>
      <c r="G188" s="15"/>
      <c r="H188" s="17"/>
      <c r="I188" s="12"/>
      <c r="J188" s="10"/>
    </row>
    <row r="189" spans="1:7" ht="18.75" customHeight="1">
      <c r="A189" s="6"/>
      <c r="B189" s="3"/>
      <c r="C189" s="4"/>
      <c r="D189" s="4"/>
      <c r="E189" s="4"/>
      <c r="F189" s="4"/>
      <c r="G189" s="1"/>
    </row>
    <row r="190" spans="1:7" ht="15" customHeight="1">
      <c r="A190" s="7" t="s">
        <v>167</v>
      </c>
      <c r="B190" s="3"/>
      <c r="C190" s="4"/>
      <c r="D190" s="4"/>
      <c r="E190" s="4"/>
      <c r="F190" s="4"/>
      <c r="G190" s="1"/>
    </row>
    <row r="191" spans="1:6" ht="9.75" customHeight="1">
      <c r="A191" s="8"/>
      <c r="B191" s="3"/>
      <c r="C191" s="4"/>
      <c r="D191" s="4"/>
      <c r="E191" s="4"/>
      <c r="F191" s="4"/>
    </row>
    <row r="192" spans="1:10" ht="15" customHeight="1">
      <c r="A192" s="8" t="s">
        <v>127</v>
      </c>
      <c r="B192" s="3" t="s">
        <v>128</v>
      </c>
      <c r="C192" s="4">
        <v>288</v>
      </c>
      <c r="D192" s="57">
        <v>0</v>
      </c>
      <c r="E192" s="4">
        <f>D192-C192</f>
        <v>-288</v>
      </c>
      <c r="F192" s="50">
        <f>IF(ISERROR((D192/C192)*100),0,(D192/C192)*100)</f>
        <v>0</v>
      </c>
      <c r="G192" s="1"/>
      <c r="H192" s="1"/>
      <c r="I192" s="1"/>
      <c r="J192" s="1"/>
    </row>
    <row r="193" spans="1:10" ht="15" customHeight="1">
      <c r="A193" s="8" t="s">
        <v>135</v>
      </c>
      <c r="B193" s="3" t="s">
        <v>136</v>
      </c>
      <c r="C193" s="4">
        <v>288</v>
      </c>
      <c r="D193" s="57">
        <v>0</v>
      </c>
      <c r="E193" s="4">
        <f>D193-C193</f>
        <v>-288</v>
      </c>
      <c r="F193" s="50">
        <f>IF(ISERROR((D193/C193)*100),0,(D193/C193)*100)</f>
        <v>0</v>
      </c>
      <c r="G193" s="1"/>
      <c r="H193" s="1"/>
      <c r="I193" s="1"/>
      <c r="J193" s="1"/>
    </row>
    <row r="194" spans="1:10" ht="15" customHeight="1">
      <c r="A194" s="14" t="s">
        <v>153</v>
      </c>
      <c r="B194" s="3"/>
      <c r="C194" s="56">
        <v>288</v>
      </c>
      <c r="D194" s="56">
        <v>0</v>
      </c>
      <c r="E194" s="4">
        <f>D194-C194</f>
        <v>-288</v>
      </c>
      <c r="F194" s="50">
        <f>IF(ISERROR((D194/C194)*100),0,(D194/C194)*100)</f>
        <v>0</v>
      </c>
      <c r="G194" s="1"/>
      <c r="H194" s="1"/>
      <c r="I194" s="1"/>
      <c r="J194" s="1"/>
    </row>
    <row r="195" spans="1:10" ht="15" customHeight="1">
      <c r="A195" s="14" t="s">
        <v>2</v>
      </c>
      <c r="B195" s="3"/>
      <c r="C195" s="58">
        <v>288</v>
      </c>
      <c r="D195" s="58">
        <v>0</v>
      </c>
      <c r="E195" s="49">
        <f>D195-C195</f>
        <v>-288</v>
      </c>
      <c r="F195" s="51">
        <f>IF(ISERROR((D195/C195)*100),0,(D195/C195)*100)</f>
        <v>0</v>
      </c>
      <c r="G195" s="1"/>
      <c r="H195" s="1"/>
      <c r="I195" s="1"/>
      <c r="J195" s="1"/>
    </row>
    <row r="196" spans="1:10" ht="15" customHeight="1">
      <c r="A196" s="7" t="s">
        <v>168</v>
      </c>
      <c r="B196" s="3"/>
      <c r="C196" s="4"/>
      <c r="D196" s="4"/>
      <c r="E196" s="4"/>
      <c r="F196" s="4"/>
      <c r="G196" s="1"/>
      <c r="H196" s="1"/>
      <c r="I196" s="1"/>
      <c r="J196" s="1"/>
    </row>
    <row r="197" spans="1:10" ht="9.75" customHeight="1">
      <c r="A197" s="8"/>
      <c r="B197" s="3"/>
      <c r="C197" s="3"/>
      <c r="D197" s="3"/>
      <c r="E197" s="3"/>
      <c r="F197" s="3"/>
      <c r="G197" s="1"/>
      <c r="H197" s="1"/>
      <c r="I197" s="1"/>
      <c r="J197" s="1"/>
    </row>
    <row r="198" spans="1:10" ht="15" customHeight="1">
      <c r="A198" s="8" t="s">
        <v>127</v>
      </c>
      <c r="B198" s="3" t="s">
        <v>128</v>
      </c>
      <c r="C198" s="57">
        <v>288</v>
      </c>
      <c r="D198" s="57">
        <v>0</v>
      </c>
      <c r="E198" s="4">
        <f aca="true" t="shared" si="15" ref="E198:E204">D198-C198</f>
        <v>-288</v>
      </c>
      <c r="F198" s="50">
        <f aca="true" t="shared" si="16" ref="F198:F204">IF(ISERROR((D198/C198)*100),0,(D198/C198)*100)</f>
        <v>0</v>
      </c>
      <c r="G198" s="1"/>
      <c r="H198" s="1"/>
      <c r="I198" s="1"/>
      <c r="J198" s="1"/>
    </row>
    <row r="199" spans="1:10" ht="15" customHeight="1">
      <c r="A199" s="8" t="s">
        <v>135</v>
      </c>
      <c r="B199" s="3" t="s">
        <v>136</v>
      </c>
      <c r="C199" s="57">
        <v>288</v>
      </c>
      <c r="D199" s="57">
        <v>0</v>
      </c>
      <c r="E199" s="4">
        <f t="shared" si="15"/>
        <v>-288</v>
      </c>
      <c r="F199" s="50">
        <f t="shared" si="16"/>
        <v>0</v>
      </c>
      <c r="G199" s="1"/>
      <c r="H199" s="1"/>
      <c r="I199" s="1"/>
      <c r="J199" s="1"/>
    </row>
    <row r="200" spans="1:10" ht="15" customHeight="1">
      <c r="A200" s="14" t="s">
        <v>153</v>
      </c>
      <c r="B200" s="3"/>
      <c r="C200" s="56">
        <v>288</v>
      </c>
      <c r="D200" s="56">
        <v>0</v>
      </c>
      <c r="E200" s="4">
        <f t="shared" si="15"/>
        <v>-288</v>
      </c>
      <c r="F200" s="50">
        <f t="shared" si="16"/>
        <v>0</v>
      </c>
      <c r="G200" s="10"/>
      <c r="H200" s="10"/>
      <c r="I200" s="10"/>
      <c r="J200" s="10"/>
    </row>
    <row r="201" spans="1:8" ht="15" customHeight="1">
      <c r="A201" s="9" t="s">
        <v>3</v>
      </c>
      <c r="B201" s="3"/>
      <c r="C201" s="58">
        <v>288</v>
      </c>
      <c r="D201" s="58">
        <v>0</v>
      </c>
      <c r="E201" s="52">
        <f t="shared" si="15"/>
        <v>-288</v>
      </c>
      <c r="F201" s="50">
        <f t="shared" si="16"/>
        <v>0</v>
      </c>
      <c r="G201" s="45"/>
      <c r="H201" s="46"/>
    </row>
    <row r="202" spans="1:8" ht="12.75" customHeight="1">
      <c r="A202" s="16" t="s">
        <v>4</v>
      </c>
      <c r="C202" s="53">
        <f>G202-G203</f>
        <v>361068</v>
      </c>
      <c r="D202" s="53">
        <f>H202-H203</f>
        <v>234018</v>
      </c>
      <c r="E202" s="53">
        <f t="shared" si="15"/>
        <v>-127050</v>
      </c>
      <c r="F202">
        <f t="shared" si="16"/>
        <v>64.81272225730334</v>
      </c>
      <c r="G202" s="44">
        <v>361068</v>
      </c>
      <c r="H202" s="44">
        <v>234018</v>
      </c>
    </row>
    <row r="203" spans="1:8" ht="16.5" customHeight="1">
      <c r="A203" s="15" t="s">
        <v>5</v>
      </c>
      <c r="C203" s="54"/>
      <c r="D203" s="54"/>
      <c r="E203" s="54">
        <f t="shared" si="15"/>
        <v>0</v>
      </c>
      <c r="F203">
        <f t="shared" si="16"/>
        <v>0</v>
      </c>
      <c r="G203" s="47">
        <f>C203</f>
        <v>0</v>
      </c>
      <c r="H203" s="44">
        <f>D203</f>
        <v>0</v>
      </c>
    </row>
    <row r="204" spans="1:8" ht="12.75" customHeight="1">
      <c r="A204" s="16" t="s">
        <v>6</v>
      </c>
      <c r="C204" s="53">
        <f>C202+C203</f>
        <v>361068</v>
      </c>
      <c r="D204" s="53">
        <f>D202+D203</f>
        <v>234018</v>
      </c>
      <c r="E204" s="53">
        <f t="shared" si="15"/>
        <v>-127050</v>
      </c>
      <c r="F204">
        <f t="shared" si="16"/>
        <v>64.81272225730334</v>
      </c>
      <c r="G204" s="44">
        <f>G202+G203</f>
        <v>361068</v>
      </c>
      <c r="H204" s="44">
        <f>H202+H203</f>
        <v>234018</v>
      </c>
    </row>
    <row r="205" spans="1:6" ht="15.75" customHeight="1">
      <c r="A205" s="62"/>
      <c r="B205" s="62"/>
      <c r="C205" s="62"/>
      <c r="D205" s="62"/>
      <c r="E205" s="2"/>
      <c r="F205" s="2"/>
    </row>
    <row r="206" spans="1:7" ht="15.75" customHeight="1">
      <c r="A206" s="5"/>
      <c r="B206" s="5"/>
      <c r="C206" s="2" t="s">
        <v>28</v>
      </c>
      <c r="D206" s="31">
        <v>3</v>
      </c>
      <c r="E206" s="2"/>
      <c r="F206" s="2"/>
      <c r="G206" s="2"/>
    </row>
    <row r="207" spans="1:4" ht="38.25" customHeight="1">
      <c r="A207" s="37" t="s">
        <v>29</v>
      </c>
      <c r="B207" s="38" t="s">
        <v>23</v>
      </c>
      <c r="C207" s="39" t="s">
        <v>30</v>
      </c>
      <c r="D207" s="39" t="s">
        <v>31</v>
      </c>
    </row>
    <row r="208" spans="1:6" ht="18.75" customHeight="1">
      <c r="A208" s="6" t="s">
        <v>0</v>
      </c>
      <c r="B208" s="3"/>
      <c r="C208" s="4"/>
      <c r="D208" s="4"/>
      <c r="E208" s="41"/>
      <c r="F208" s="41"/>
    </row>
    <row r="209" spans="1:6" ht="15" customHeight="1">
      <c r="A209" s="7"/>
      <c r="B209" s="3"/>
      <c r="C209" s="4"/>
      <c r="D209" s="4"/>
      <c r="E209" s="41"/>
      <c r="F209" s="41"/>
    </row>
    <row r="210" spans="1:6" ht="18.75" customHeight="1">
      <c r="A210" s="6" t="s">
        <v>51</v>
      </c>
      <c r="B210" s="3"/>
      <c r="C210" s="4"/>
      <c r="D210" s="4"/>
      <c r="E210" s="41"/>
      <c r="F210" s="41"/>
    </row>
    <row r="211" spans="1:6" ht="15" customHeight="1">
      <c r="A211" s="7" t="s">
        <v>34</v>
      </c>
      <c r="B211" s="3"/>
      <c r="C211" s="4"/>
      <c r="D211" s="4"/>
      <c r="E211" s="41"/>
      <c r="F211" s="41"/>
    </row>
    <row r="212" spans="1:6" ht="15" customHeight="1">
      <c r="A212" s="7" t="s">
        <v>52</v>
      </c>
      <c r="B212" s="3"/>
      <c r="C212" s="4"/>
      <c r="D212" s="4"/>
      <c r="E212" s="41"/>
      <c r="F212" s="41"/>
    </row>
    <row r="213" spans="1:10" ht="12.75" customHeight="1">
      <c r="A213" s="11" t="s">
        <v>54</v>
      </c>
      <c r="B213" s="3" t="s">
        <v>169</v>
      </c>
      <c r="C213" s="13">
        <v>16.25</v>
      </c>
      <c r="D213" s="13">
        <v>15.25</v>
      </c>
      <c r="H213">
        <v>16.25</v>
      </c>
      <c r="I213">
        <v>15.25</v>
      </c>
      <c r="J213">
        <v>1</v>
      </c>
    </row>
    <row r="214" spans="1:10" ht="12.75" customHeight="1">
      <c r="A214" s="9" t="s">
        <v>1</v>
      </c>
      <c r="B214" s="3"/>
      <c r="C214" s="13">
        <v>16.25</v>
      </c>
      <c r="D214" s="13">
        <v>15.25</v>
      </c>
      <c r="H214" s="42">
        <f>SUM(H214)</f>
      </c>
      <c r="I214" s="41">
        <f>SUM(I214)</f>
      </c>
      <c r="J214" s="10"/>
    </row>
    <row r="215" spans="1:10" ht="10.5" customHeight="1">
      <c r="A215" s="6"/>
      <c r="B215" s="3"/>
      <c r="C215" s="4"/>
      <c r="D215" s="4"/>
      <c r="H215" s="41"/>
      <c r="I215" s="41"/>
      <c r="J215">
        <v>0</v>
      </c>
    </row>
    <row r="216" spans="1:10" ht="15" customHeight="1">
      <c r="A216" s="7" t="s">
        <v>104</v>
      </c>
      <c r="B216" s="3"/>
      <c r="C216" s="4"/>
      <c r="D216" s="4"/>
      <c r="H216" s="42">
        <f>SUM(H216)</f>
      </c>
      <c r="I216" s="41">
        <f>SUM(I216)</f>
      </c>
      <c r="J216" s="10"/>
    </row>
    <row r="217" spans="1:10" ht="14.25" customHeight="1">
      <c r="A217" s="8"/>
      <c r="B217" s="3"/>
      <c r="C217" s="4"/>
      <c r="D217" s="4"/>
      <c r="H217">
        <v>0</v>
      </c>
      <c r="I217">
        <v>0</v>
      </c>
      <c r="J217">
        <v>1</v>
      </c>
    </row>
    <row r="218" spans="1:10" ht="15" customHeight="1">
      <c r="A218" s="8" t="s">
        <v>105</v>
      </c>
      <c r="B218" s="3" t="s">
        <v>170</v>
      </c>
      <c r="C218" s="13">
        <v>18.25</v>
      </c>
      <c r="D218" s="13">
        <v>17.25</v>
      </c>
      <c r="H218" s="42">
        <f>SUM(H218)</f>
      </c>
      <c r="I218" s="41">
        <f>SUM(I218)</f>
      </c>
      <c r="J218" s="10"/>
    </row>
    <row r="219" spans="1:10" ht="15" customHeight="1">
      <c r="A219" s="14" t="s">
        <v>2</v>
      </c>
      <c r="B219" s="3"/>
      <c r="C219" s="36">
        <v>18.25</v>
      </c>
      <c r="D219" s="36">
        <v>17.25</v>
      </c>
      <c r="H219">
        <v>0</v>
      </c>
      <c r="I219">
        <v>0</v>
      </c>
      <c r="J219">
        <v>1</v>
      </c>
    </row>
    <row r="220" spans="1:10" ht="15" customHeight="1">
      <c r="A220" s="8" t="s">
        <v>171</v>
      </c>
      <c r="B220" s="3" t="s">
        <v>172</v>
      </c>
      <c r="C220" s="13">
        <v>18.25</v>
      </c>
      <c r="D220" s="13">
        <v>17.25</v>
      </c>
      <c r="H220" s="42">
        <f>SUM(H220)</f>
      </c>
      <c r="I220" s="41">
        <f>SUM(I220)</f>
      </c>
      <c r="J220" s="10"/>
    </row>
    <row r="221" spans="1:10" ht="15" customHeight="1">
      <c r="A221" s="14" t="s">
        <v>2</v>
      </c>
      <c r="B221" s="3"/>
      <c r="C221" s="36">
        <v>18.25</v>
      </c>
      <c r="D221" s="36">
        <v>17.25</v>
      </c>
      <c r="H221">
        <v>0</v>
      </c>
      <c r="I221">
        <v>0</v>
      </c>
      <c r="J221">
        <v>1</v>
      </c>
    </row>
    <row r="222" spans="1:10" ht="15" customHeight="1">
      <c r="A222" s="8" t="s">
        <v>173</v>
      </c>
      <c r="B222" s="3" t="s">
        <v>174</v>
      </c>
      <c r="C222" s="13">
        <v>92</v>
      </c>
      <c r="D222" s="13">
        <v>82</v>
      </c>
      <c r="H222" s="42">
        <f>SUM(H222)</f>
      </c>
      <c r="I222" s="41">
        <f>SUM(I222)</f>
      </c>
      <c r="J222" s="10"/>
    </row>
    <row r="223" spans="1:9" ht="15" customHeight="1">
      <c r="A223" s="14" t="s">
        <v>2</v>
      </c>
      <c r="B223" s="3"/>
      <c r="C223" s="36">
        <v>18.25</v>
      </c>
      <c r="D223" s="36">
        <v>17.25</v>
      </c>
      <c r="H223" s="41"/>
      <c r="I223" s="41"/>
    </row>
    <row r="224" spans="1:6" ht="15" customHeight="1">
      <c r="A224" s="8" t="s">
        <v>175</v>
      </c>
      <c r="B224" s="3" t="s">
        <v>176</v>
      </c>
      <c r="C224" s="13">
        <v>11582</v>
      </c>
      <c r="D224" s="13">
        <v>6357</v>
      </c>
      <c r="E224" s="41"/>
      <c r="F224" s="41"/>
    </row>
    <row r="225" spans="1:10" ht="15" customHeight="1">
      <c r="A225" s="14" t="s">
        <v>2</v>
      </c>
      <c r="B225" s="3"/>
      <c r="C225" s="36">
        <v>18.25</v>
      </c>
      <c r="D225" s="36">
        <v>17.25</v>
      </c>
      <c r="H225">
        <v>2</v>
      </c>
      <c r="I225">
        <v>2</v>
      </c>
      <c r="J225">
        <v>1</v>
      </c>
    </row>
    <row r="226" spans="1:10" ht="15" customHeight="1">
      <c r="A226" s="8" t="s">
        <v>177</v>
      </c>
      <c r="B226" s="3" t="s">
        <v>178</v>
      </c>
      <c r="C226" s="13">
        <v>2.5</v>
      </c>
      <c r="D226" s="13">
        <v>2.5</v>
      </c>
      <c r="H226" s="42">
        <f>SUM(H226)</f>
      </c>
      <c r="I226" s="41">
        <f>SUM(I226)</f>
      </c>
      <c r="J226" s="10"/>
    </row>
    <row r="227" spans="1:10" ht="15" customHeight="1">
      <c r="A227" s="14" t="s">
        <v>2</v>
      </c>
      <c r="B227" s="3"/>
      <c r="C227" s="36">
        <v>18.25</v>
      </c>
      <c r="D227" s="36">
        <v>17.25</v>
      </c>
      <c r="H227">
        <v>0</v>
      </c>
      <c r="I227">
        <v>0</v>
      </c>
      <c r="J227">
        <v>0</v>
      </c>
    </row>
    <row r="228" spans="1:10" ht="15" customHeight="1">
      <c r="A228" s="7" t="s">
        <v>154</v>
      </c>
      <c r="B228" s="3"/>
      <c r="C228" s="4"/>
      <c r="D228" s="4"/>
      <c r="H228" s="42">
        <f>SUM(H228)</f>
      </c>
      <c r="I228" s="41">
        <f>SUM(I228)</f>
      </c>
      <c r="J228" s="10"/>
    </row>
    <row r="229" spans="1:9" ht="10.5" customHeight="1">
      <c r="A229" s="6"/>
      <c r="B229" s="3"/>
      <c r="C229" s="4"/>
      <c r="D229" s="4"/>
      <c r="H229" s="41"/>
      <c r="I229" s="41"/>
    </row>
    <row r="230" ht="12" customHeight="1"/>
    <row r="233" spans="1:4" ht="9.75" customHeight="1">
      <c r="A233" s="7"/>
      <c r="B233" s="3"/>
      <c r="C233" s="4"/>
      <c r="D233" s="4"/>
    </row>
    <row r="234" spans="1:4" ht="15" customHeight="1">
      <c r="A234" s="8" t="s">
        <v>105</v>
      </c>
      <c r="B234" s="3" t="s">
        <v>170</v>
      </c>
      <c r="C234" s="59">
        <v>18.25</v>
      </c>
      <c r="D234" s="13">
        <v>17.25</v>
      </c>
    </row>
    <row r="235" spans="1:4" ht="12.75" customHeight="1">
      <c r="A235" s="9" t="s">
        <v>3</v>
      </c>
      <c r="B235" s="3"/>
      <c r="C235" s="36">
        <v>18.25</v>
      </c>
      <c r="D235" s="36">
        <v>17.25</v>
      </c>
    </row>
    <row r="236" spans="1:10" ht="15" customHeight="1">
      <c r="A236" s="8" t="s">
        <v>171</v>
      </c>
      <c r="B236" s="3" t="s">
        <v>172</v>
      </c>
      <c r="C236" s="59">
        <v>18.25</v>
      </c>
      <c r="D236" s="13">
        <v>17.25</v>
      </c>
      <c r="H236" s="43"/>
      <c r="I236" s="43"/>
      <c r="J236" s="10"/>
    </row>
    <row r="237" spans="1:4" ht="12.75" customHeight="1">
      <c r="A237" s="9" t="s">
        <v>3</v>
      </c>
      <c r="B237" s="3"/>
      <c r="C237" s="36">
        <v>18.25</v>
      </c>
      <c r="D237" s="36">
        <v>17.25</v>
      </c>
    </row>
    <row r="238" spans="1:4" ht="15" customHeight="1">
      <c r="A238" s="8" t="s">
        <v>173</v>
      </c>
      <c r="B238" s="3" t="s">
        <v>174</v>
      </c>
      <c r="C238" s="59">
        <v>92</v>
      </c>
      <c r="D238" s="13">
        <v>82</v>
      </c>
    </row>
    <row r="239" spans="1:4" ht="12.75" customHeight="1">
      <c r="A239" s="9" t="s">
        <v>3</v>
      </c>
      <c r="B239" s="3"/>
      <c r="C239" s="36">
        <v>18.25</v>
      </c>
      <c r="D239" s="36">
        <v>17.25</v>
      </c>
    </row>
    <row r="240" spans="1:4" ht="15" customHeight="1">
      <c r="A240" s="8" t="s">
        <v>175</v>
      </c>
      <c r="B240" s="3" t="s">
        <v>176</v>
      </c>
      <c r="C240" s="59">
        <v>11582</v>
      </c>
      <c r="D240" s="13">
        <v>6357</v>
      </c>
    </row>
    <row r="241" spans="1:4" ht="12.75" customHeight="1">
      <c r="A241" s="9" t="s">
        <v>3</v>
      </c>
      <c r="B241" s="3"/>
      <c r="C241" s="36">
        <v>18.25</v>
      </c>
      <c r="D241" s="36">
        <v>17.25</v>
      </c>
    </row>
    <row r="242" spans="1:4" ht="15" customHeight="1">
      <c r="A242" s="8" t="s">
        <v>177</v>
      </c>
      <c r="B242" s="3" t="s">
        <v>178</v>
      </c>
      <c r="C242" s="59">
        <v>2.5</v>
      </c>
      <c r="D242" s="13">
        <v>2.5</v>
      </c>
    </row>
    <row r="243" spans="1:4" ht="12.75" customHeight="1">
      <c r="A243" s="9" t="s">
        <v>3</v>
      </c>
      <c r="B243" s="3"/>
      <c r="C243" s="36">
        <v>18.25</v>
      </c>
      <c r="D243" s="36">
        <v>17.25</v>
      </c>
    </row>
    <row r="244" spans="1:4" ht="15" customHeight="1">
      <c r="A244" s="14" t="s">
        <v>32</v>
      </c>
      <c r="B244" s="3"/>
      <c r="C244" s="36">
        <v>18.75</v>
      </c>
      <c r="D244" s="36">
        <v>17.75</v>
      </c>
    </row>
    <row r="245" spans="1:6" ht="15" customHeight="1">
      <c r="A245" s="7"/>
      <c r="B245" s="3"/>
      <c r="C245" s="4"/>
      <c r="D245" s="4"/>
      <c r="E245" s="41"/>
      <c r="F245" s="41"/>
    </row>
    <row r="246" spans="1:6" ht="18.75" customHeight="1">
      <c r="A246" s="6" t="s">
        <v>155</v>
      </c>
      <c r="B246" s="3"/>
      <c r="C246" s="4"/>
      <c r="D246" s="4"/>
      <c r="E246" s="41"/>
      <c r="F246" s="41"/>
    </row>
    <row r="247" spans="1:6" ht="15" customHeight="1">
      <c r="A247" s="7" t="s">
        <v>156</v>
      </c>
      <c r="B247" s="3"/>
      <c r="C247" s="4"/>
      <c r="D247" s="4"/>
      <c r="E247" s="41"/>
      <c r="F247" s="41"/>
    </row>
    <row r="248" spans="1:6" ht="15" customHeight="1">
      <c r="A248" s="7" t="s">
        <v>157</v>
      </c>
      <c r="B248" s="3"/>
      <c r="C248" s="4"/>
      <c r="D248" s="4"/>
      <c r="E248" s="41"/>
      <c r="F248" s="41"/>
    </row>
    <row r="249" spans="1:10" ht="12.75" customHeight="1">
      <c r="A249" s="11" t="s">
        <v>54</v>
      </c>
      <c r="B249" s="3" t="s">
        <v>169</v>
      </c>
      <c r="C249" s="13">
        <v>0.5</v>
      </c>
      <c r="D249" s="13">
        <v>0.5</v>
      </c>
      <c r="H249">
        <v>0.5</v>
      </c>
      <c r="I249">
        <v>0.5</v>
      </c>
      <c r="J249">
        <v>1</v>
      </c>
    </row>
    <row r="250" spans="1:10" ht="12.75" customHeight="1">
      <c r="A250" s="9" t="s">
        <v>1</v>
      </c>
      <c r="B250" s="3"/>
      <c r="C250" s="13">
        <v>0.5</v>
      </c>
      <c r="D250" s="13">
        <v>0.5</v>
      </c>
      <c r="H250" s="42">
        <f>SUM(H250)</f>
      </c>
      <c r="I250" s="41">
        <f>SUM(I250)</f>
      </c>
      <c r="J250" s="10"/>
    </row>
    <row r="251" spans="1:10" ht="10.5" customHeight="1">
      <c r="A251" s="6"/>
      <c r="B251" s="3"/>
      <c r="C251" s="4"/>
      <c r="D251" s="4"/>
      <c r="H251" s="41"/>
      <c r="I251" s="41"/>
      <c r="J251">
        <v>0</v>
      </c>
    </row>
    <row r="252" spans="1:10" ht="15" customHeight="1">
      <c r="A252" s="7" t="s">
        <v>160</v>
      </c>
      <c r="B252" s="3"/>
      <c r="C252" s="4"/>
      <c r="D252" s="4"/>
      <c r="H252" s="42">
        <f>SUM(H252)</f>
      </c>
      <c r="I252" s="41">
        <f>SUM(I252)</f>
      </c>
      <c r="J252" s="10"/>
    </row>
    <row r="253" spans="1:10" ht="14.25" customHeight="1">
      <c r="A253" s="8"/>
      <c r="B253" s="3"/>
      <c r="C253" s="4"/>
      <c r="D253" s="4"/>
      <c r="H253">
        <v>0</v>
      </c>
      <c r="I253">
        <v>0</v>
      </c>
      <c r="J253">
        <v>1</v>
      </c>
    </row>
    <row r="254" spans="1:10" ht="15" customHeight="1">
      <c r="A254" s="8" t="s">
        <v>105</v>
      </c>
      <c r="B254" s="3" t="s">
        <v>170</v>
      </c>
      <c r="C254" s="13">
        <v>0.5</v>
      </c>
      <c r="D254" s="13">
        <v>0.5</v>
      </c>
      <c r="H254" s="42">
        <f>SUM(H254)</f>
      </c>
      <c r="I254" s="41">
        <f>SUM(I254)</f>
      </c>
      <c r="J254" s="10"/>
    </row>
    <row r="255" spans="1:9" ht="15" customHeight="1">
      <c r="A255" s="14" t="s">
        <v>2</v>
      </c>
      <c r="B255" s="3"/>
      <c r="C255" s="36">
        <v>0.5</v>
      </c>
      <c r="D255" s="36">
        <v>0.5</v>
      </c>
      <c r="H255" s="41"/>
      <c r="I255" s="41"/>
    </row>
    <row r="256" spans="1:4" ht="15" customHeight="1">
      <c r="A256" s="8" t="s">
        <v>171</v>
      </c>
      <c r="B256" s="3" t="s">
        <v>172</v>
      </c>
      <c r="C256" s="13">
        <v>0.5</v>
      </c>
      <c r="D256" s="13">
        <v>0.5</v>
      </c>
    </row>
    <row r="257" spans="1:4" ht="15" customHeight="1">
      <c r="A257" s="14" t="s">
        <v>2</v>
      </c>
      <c r="B257" s="3"/>
      <c r="C257" s="36">
        <v>0.5</v>
      </c>
      <c r="D257" s="36">
        <v>0.5</v>
      </c>
    </row>
    <row r="258" spans="1:4" ht="15" customHeight="1">
      <c r="A258" s="8" t="s">
        <v>177</v>
      </c>
      <c r="B258" s="3" t="s">
        <v>178</v>
      </c>
      <c r="C258" s="13">
        <v>0</v>
      </c>
      <c r="D258" s="13">
        <v>0.5</v>
      </c>
    </row>
    <row r="259" spans="1:4" ht="15" customHeight="1">
      <c r="A259" s="14" t="s">
        <v>2</v>
      </c>
      <c r="B259" s="3"/>
      <c r="C259" s="36">
        <v>0.5</v>
      </c>
      <c r="D259" s="36">
        <v>0.5</v>
      </c>
    </row>
    <row r="260" spans="1:4" ht="15" customHeight="1">
      <c r="A260" s="7" t="s">
        <v>163</v>
      </c>
      <c r="B260" s="3"/>
      <c r="C260" s="4"/>
      <c r="D260" s="4"/>
    </row>
    <row r="265" spans="1:4" ht="9.75" customHeight="1">
      <c r="A265" s="7"/>
      <c r="B265" s="3"/>
      <c r="C265" s="4"/>
      <c r="D265" s="4"/>
    </row>
    <row r="266" spans="1:4" ht="15" customHeight="1">
      <c r="A266" s="8" t="s">
        <v>105</v>
      </c>
      <c r="B266" s="3" t="s">
        <v>170</v>
      </c>
      <c r="C266" s="59">
        <v>0.5</v>
      </c>
      <c r="D266" s="13">
        <v>0.5</v>
      </c>
    </row>
    <row r="267" spans="1:4" ht="12.75" customHeight="1">
      <c r="A267" s="9" t="s">
        <v>3</v>
      </c>
      <c r="B267" s="3"/>
      <c r="C267" s="36">
        <v>0.5</v>
      </c>
      <c r="D267" s="36">
        <v>0.5</v>
      </c>
    </row>
    <row r="268" spans="1:10" ht="15" customHeight="1">
      <c r="A268" s="8" t="s">
        <v>171</v>
      </c>
      <c r="B268" s="3" t="s">
        <v>172</v>
      </c>
      <c r="C268" s="59">
        <v>0.5</v>
      </c>
      <c r="D268" s="13">
        <v>0.5</v>
      </c>
      <c r="H268" s="43"/>
      <c r="I268" s="43"/>
      <c r="J268" s="10"/>
    </row>
    <row r="269" spans="1:4" ht="12.75" customHeight="1">
      <c r="A269" s="9" t="s">
        <v>3</v>
      </c>
      <c r="B269" s="3"/>
      <c r="C269" s="36">
        <v>0.5</v>
      </c>
      <c r="D269" s="36">
        <v>0.5</v>
      </c>
    </row>
    <row r="270" spans="1:4" ht="15" customHeight="1">
      <c r="A270" s="8" t="s">
        <v>177</v>
      </c>
      <c r="B270" s="3" t="s">
        <v>178</v>
      </c>
      <c r="C270" s="59">
        <v>0</v>
      </c>
      <c r="D270" s="13">
        <v>0.5</v>
      </c>
    </row>
    <row r="271" spans="1:4" ht="12.75" customHeight="1">
      <c r="A271" s="9" t="s">
        <v>3</v>
      </c>
      <c r="B271" s="3"/>
      <c r="C271" s="36">
        <v>0.5</v>
      </c>
      <c r="D271" s="36">
        <v>0.5</v>
      </c>
    </row>
    <row r="272" spans="1:4" ht="15" customHeight="1">
      <c r="A272" s="14" t="s">
        <v>32</v>
      </c>
      <c r="B272" s="3"/>
      <c r="C272" s="36">
        <v>18.75</v>
      </c>
      <c r="D272" s="36">
        <v>17.75</v>
      </c>
    </row>
    <row r="273" ht="12.75" customHeight="1"/>
    <row r="274" ht="12.75" customHeight="1"/>
    <row r="275" ht="12.75" customHeight="1"/>
  </sheetData>
  <sheetProtection selectLockedCells="1" selectUnlockedCells="1"/>
  <mergeCells count="2">
    <mergeCell ref="A1:F1"/>
    <mergeCell ref="A2:F2"/>
  </mergeCells>
  <printOptions/>
  <pageMargins left="0.7875" right="0.7875" top="1.0527777777777778" bottom="1.0527777777777778" header="0.7875" footer="0.7875"/>
  <pageSetup horizontalDpi="600" verticalDpi="600" orientation="landscape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Boss</cp:lastModifiedBy>
  <cp:lastPrinted>2018-10-15T16:04:00Z</cp:lastPrinted>
  <dcterms:created xsi:type="dcterms:W3CDTF">2016-03-25T10:05:14Z</dcterms:created>
  <dcterms:modified xsi:type="dcterms:W3CDTF">2018-10-18T13:10:58Z</dcterms:modified>
  <cp:category/>
  <cp:version/>
  <cp:contentType/>
  <cp:contentStatus/>
</cp:coreProperties>
</file>